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jpeg" ContentType="image/jpeg"/>
  <Override PartName="/xl/media/image4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Lot N°03 Page de garde" sheetId="1" state="visible" r:id="rId2"/>
    <sheet name="Lot N°03 CHARPENTE BOIS - COUV" sheetId="2" state="visible" r:id="rId3"/>
    <sheet name="Lot N°03 TO   REMPLACEMENT COU" sheetId="3" state="visible" r:id="rId4"/>
  </sheets>
  <definedNames>
    <definedName function="false" hidden="false" localSheetId="1" name="_xlnm.Print_Area" vbProcedure="false">'Lot N°03 CHARPENTE BOIS - COUV'!$A$1:$G$74</definedName>
    <definedName function="false" hidden="false" localSheetId="1" name="_xlnm.Print_Titles" vbProcedure="false">'Lot N°03 CHARPENTE BOIS - COUV'!$1:$2</definedName>
    <definedName function="false" hidden="false" localSheetId="2" name="_xlnm.Print_Area" vbProcedure="false">'Lot N°03 TO   REMPLACEMENT COU'!$A$1:$G$34</definedName>
    <definedName function="false" hidden="false" localSheetId="2" name="_xlnm.Print_Titles" vbProcedure="false">'Lot N°03 TO   REMPLACEMENT COU'!$1:$2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<sst xmlns="http://schemas.openxmlformats.org/spreadsheetml/2006/main" count="425" uniqueCount="245">
  <si>
    <t xml:space="preserve">U</t>
  </si>
  <si>
    <t xml:space="preserve">Quantité indicative</t>
  </si>
  <si>
    <t xml:space="preserve">Quantité entreprise</t>
  </si>
  <si>
    <t xml:space="preserve">Prix en €</t>
  </si>
  <si>
    <t xml:space="preserve">Total en €</t>
  </si>
  <si>
    <t xml:space="preserve">CHARPENTE BOIS - COUVERTURE - ZINGUERIE</t>
  </si>
  <si>
    <t xml:space="preserve">CH2</t>
  </si>
  <si>
    <t xml:space="preserve">1</t>
  </si>
  <si>
    <t xml:space="preserve">INSTALLATIONS - PREPARATIONS</t>
  </si>
  <si>
    <t xml:space="preserve">CH3</t>
  </si>
  <si>
    <t xml:space="preserve">1 2 </t>
  </si>
  <si>
    <t xml:space="preserve">ECHAFAUDAGE DE PIED</t>
  </si>
  <si>
    <t xml:space="preserve">m2</t>
  </si>
  <si>
    <t xml:space="preserve">ART</t>
  </si>
  <si>
    <t xml:space="preserve">000-A015</t>
  </si>
  <si>
    <t xml:space="preserve">1 3 </t>
  </si>
  <si>
    <t xml:space="preserve">MOYEN DE LEVAGE</t>
  </si>
  <si>
    <t xml:space="preserve">ft</t>
  </si>
  <si>
    <t xml:space="preserve">MVE-A280</t>
  </si>
  <si>
    <t xml:space="preserve">2</t>
  </si>
  <si>
    <t xml:space="preserve">ETUDES</t>
  </si>
  <si>
    <t xml:space="preserve">2 1 </t>
  </si>
  <si>
    <t xml:space="preserve">MISSION EXE </t>
  </si>
  <si>
    <t xml:space="preserve">RGA-A722</t>
  </si>
  <si>
    <t xml:space="preserve">3</t>
  </si>
  <si>
    <t xml:space="preserve">CHARPENTE BOIS</t>
  </si>
  <si>
    <t xml:space="preserve">3 1 </t>
  </si>
  <si>
    <t xml:space="preserve">BOIS DE CHARPENTE EN SAPIN BRUT DE SCIAGE POUR CHARPENTE NON ASSEMBLEE</t>
  </si>
  <si>
    <t xml:space="preserve">m3</t>
  </si>
  <si>
    <t xml:space="preserve">DCO-B177</t>
  </si>
  <si>
    <t xml:space="preserve">3 2 </t>
  </si>
  <si>
    <t xml:space="preserve">BOIS DE CHARPENTE LAMELLE COLLE POUR CHARPENTE NON ASSEMBLEE</t>
  </si>
  <si>
    <t xml:space="preserve">DCO-E431</t>
  </si>
  <si>
    <t xml:space="preserve">3 3 </t>
  </si>
  <si>
    <t xml:space="preserve">PANNE DE RIVE EN BOIS MASSIF</t>
  </si>
  <si>
    <t xml:space="preserve">MRO-C678</t>
  </si>
  <si>
    <t xml:space="preserve">3 4 </t>
  </si>
  <si>
    <t xml:space="preserve">PANNEAU CLT 3 PLIS EP. 90 mm FORMANT DEBORD DE BAS DE PENTE</t>
  </si>
  <si>
    <t xml:space="preserve">TDU-G307</t>
  </si>
  <si>
    <t xml:space="preserve">3 5 </t>
  </si>
  <si>
    <t xml:space="preserve">CREATION D'UN CHEVETRE POUR CHASSIS DE DESENFUMAGE</t>
  </si>
  <si>
    <t xml:space="preserve">nb</t>
  </si>
  <si>
    <t xml:space="preserve">DCO-C537</t>
  </si>
  <si>
    <t xml:space="preserve">4</t>
  </si>
  <si>
    <t xml:space="preserve">CHARPENTE BOIS AUVENT</t>
  </si>
  <si>
    <t xml:space="preserve">4 1 </t>
  </si>
  <si>
    <t xml:space="preserve">TDU-F558</t>
  </si>
  <si>
    <t xml:space="preserve">4 2 </t>
  </si>
  <si>
    <t xml:space="preserve">TDU-F559</t>
  </si>
  <si>
    <t xml:space="preserve">5</t>
  </si>
  <si>
    <t xml:space="preserve">MUR A OSSATURE BOIS</t>
  </si>
  <si>
    <t xml:space="preserve">5 1 </t>
  </si>
  <si>
    <t xml:space="preserve">MURS DE FACADES A OSSATURE BOIS AVEC ISOLATION</t>
  </si>
  <si>
    <t xml:space="preserve">DCO-B187</t>
  </si>
  <si>
    <t xml:space="preserve">5 2 </t>
  </si>
  <si>
    <t xml:space="preserve">MURS SEPARATIFS A OSSATURE BOIS AVEC ISOLATION</t>
  </si>
  <si>
    <t xml:space="preserve">DCO-B189</t>
  </si>
  <si>
    <t xml:space="preserve">6</t>
  </si>
  <si>
    <t xml:space="preserve">BARDAGE - MINERAL</t>
  </si>
  <si>
    <t xml:space="preserve">6 1 </t>
  </si>
  <si>
    <t xml:space="preserve">OSSATURE + BARDAGE EN PANNEAU TYPE EQUITONE</t>
  </si>
  <si>
    <t xml:space="preserve">TDU-B845</t>
  </si>
  <si>
    <t xml:space="preserve">7</t>
  </si>
  <si>
    <t xml:space="preserve">BARDAGE - BOIS</t>
  </si>
  <si>
    <t xml:space="preserve">7 1 </t>
  </si>
  <si>
    <t xml:space="preserve">OSSATURE ET BARDAGE BOIS CLAIR VOIE EN SOUS FACE- LIVRE FINI</t>
  </si>
  <si>
    <t xml:space="preserve">MRO-B695</t>
  </si>
  <si>
    <t xml:space="preserve">8</t>
  </si>
  <si>
    <t xml:space="preserve">DEPOSE D'OUVRAGES ET ELEMENTS EXISTANTS</t>
  </si>
  <si>
    <t xml:space="preserve">8 1 </t>
  </si>
  <si>
    <t xml:space="preserve">CREATION DE SORTIE POUR SKYDOME DANS TOITURE EXISTANTE</t>
  </si>
  <si>
    <t xml:space="preserve">Ft</t>
  </si>
  <si>
    <t xml:space="preserve">MRO-C466</t>
  </si>
  <si>
    <t xml:space="preserve">9</t>
  </si>
  <si>
    <t xml:space="preserve">ISOLATION</t>
  </si>
  <si>
    <t xml:space="preserve">9 1 </t>
  </si>
  <si>
    <t xml:space="preserve">ISOLATION THERMIQUE EN POLYURETHANE: R = 5.21 M2.°C/ W</t>
  </si>
  <si>
    <t xml:space="preserve">TDU-C485</t>
  </si>
  <si>
    <t xml:space="preserve">10</t>
  </si>
  <si>
    <t xml:space="preserve">COUVERTURE ZINC DE L'EXTENSION</t>
  </si>
  <si>
    <t xml:space="preserve">10 1 </t>
  </si>
  <si>
    <t xml:space="preserve">PANNEAU OSB + ISOLANT THERMIQUE PAR L'EXTERIEUR EN CHEVRON SYSTEME SARKING - ISOLANT TYPE EFFISARKING - EP= 200 MM - R= 7,65 m².K/W</t>
  </si>
  <si>
    <t xml:space="preserve">MRO-C009</t>
  </si>
  <si>
    <t xml:space="preserve">10 2 </t>
  </si>
  <si>
    <t xml:space="preserve">ETANCHEITE COMPLEMENTAIRE RENFORCEE</t>
  </si>
  <si>
    <t xml:space="preserve">000-A256</t>
  </si>
  <si>
    <t xml:space="preserve">10 3 </t>
  </si>
  <si>
    <t xml:space="preserve">CONTRELATTE ET CHANLATE</t>
  </si>
  <si>
    <t xml:space="preserve">TDU-E609</t>
  </si>
  <si>
    <t xml:space="preserve">10 4 </t>
  </si>
  <si>
    <t xml:space="preserve">VOLIGEAGE NON JOINTIF SUPPORT DE COUVERTURE EN ZINC</t>
  </si>
  <si>
    <t xml:space="preserve">DCO-B215</t>
  </si>
  <si>
    <t xml:space="preserve">10 5 </t>
  </si>
  <si>
    <t xml:space="preserve">COUVERTURE EN ZINC PREPATINE A LONGUE FEUILLE ET JOINT DEBOUT</t>
  </si>
  <si>
    <t xml:space="preserve">DCO-B216</t>
  </si>
  <si>
    <t xml:space="preserve">10 6 </t>
  </si>
  <si>
    <t xml:space="preserve">GRILLE DE VENTILATION EN ZINC PREPATINE EN PARTIE BASSE</t>
  </si>
  <si>
    <t xml:space="preserve">ml</t>
  </si>
  <si>
    <t xml:space="preserve">MRO-B753</t>
  </si>
  <si>
    <t xml:space="preserve">10 7 </t>
  </si>
  <si>
    <t xml:space="preserve">BANDE DE RIVE RAMPANTE EN ZINC PREPATINE</t>
  </si>
  <si>
    <t xml:space="preserve">DCO-C519</t>
  </si>
  <si>
    <t xml:space="preserve">10 8 </t>
  </si>
  <si>
    <t xml:space="preserve">RELEVE CONTRE MUR ET SOLIN EN ZINC PREPATINE</t>
  </si>
  <si>
    <t xml:space="preserve">MRO-A944</t>
  </si>
  <si>
    <t xml:space="preserve">10 9 </t>
  </si>
  <si>
    <t xml:space="preserve">CHATIERE EN ZINC PREPATINE</t>
  </si>
  <si>
    <t xml:space="preserve">DCO-B217</t>
  </si>
  <si>
    <t xml:space="preserve">10 10 </t>
  </si>
  <si>
    <t xml:space="preserve">GRILLE EN ZINC PREPATINE POUR VENTILATION HAUTE DE LA TOITURE</t>
  </si>
  <si>
    <t xml:space="preserve">TDU-F837</t>
  </si>
  <si>
    <t xml:space="preserve">10 11 </t>
  </si>
  <si>
    <t xml:space="preserve">DEBORD ZINC PREPATINE + CTBX</t>
  </si>
  <si>
    <t xml:space="preserve">TDU-E677</t>
  </si>
  <si>
    <t xml:space="preserve">11</t>
  </si>
  <si>
    <t xml:space="preserve">COUVERTURE ZINC DU AUVENT</t>
  </si>
  <si>
    <t xml:space="preserve">11 1 </t>
  </si>
  <si>
    <t xml:space="preserve">PLANCHER BOIS CLT 3 PLIS - EP 90 MM</t>
  </si>
  <si>
    <t xml:space="preserve">MRO-B229</t>
  </si>
  <si>
    <t xml:space="preserve">11 2 </t>
  </si>
  <si>
    <t xml:space="preserve">ISOLATION SOUS ETANCHEITE EN PARTIE COURANTE EN PANNEAUX DE MOUSSE POLYURETHANE 30 MM</t>
  </si>
  <si>
    <t xml:space="preserve">000-A259</t>
  </si>
  <si>
    <t xml:space="preserve">11 3 </t>
  </si>
  <si>
    <t xml:space="preserve">TDU-F666</t>
  </si>
  <si>
    <t xml:space="preserve">11 4 </t>
  </si>
  <si>
    <t xml:space="preserve">TDU-F562</t>
  </si>
  <si>
    <t xml:space="preserve">11 5 </t>
  </si>
  <si>
    <t xml:space="preserve">TDU-F563</t>
  </si>
  <si>
    <t xml:space="preserve">11 6 </t>
  </si>
  <si>
    <t xml:space="preserve">TDU-F564</t>
  </si>
  <si>
    <t xml:space="preserve">11 7 </t>
  </si>
  <si>
    <t xml:space="preserve">TDU-F561</t>
  </si>
  <si>
    <t xml:space="preserve">11 8 </t>
  </si>
  <si>
    <t xml:space="preserve">TDU-F560</t>
  </si>
  <si>
    <t xml:space="preserve">12</t>
  </si>
  <si>
    <t xml:space="preserve">FENETRE DE TOIT</t>
  </si>
  <si>
    <t xml:space="preserve">12 1 </t>
  </si>
  <si>
    <t xml:space="preserve">CHÂSSIS DE DESENFUMAGE - DIM 1.00 X 1.00 ML</t>
  </si>
  <si>
    <t xml:space="preserve">u</t>
  </si>
  <si>
    <t xml:space="preserve">TDU-B148</t>
  </si>
  <si>
    <t xml:space="preserve">12 2 </t>
  </si>
  <si>
    <t xml:space="preserve">PLUS VALUE POUR DISPOSITIF ANTI-ACCUMULATION DE NEIGE SUR DESENFUMAGE</t>
  </si>
  <si>
    <t xml:space="preserve">TDU-F844</t>
  </si>
  <si>
    <t xml:space="preserve">12 3 </t>
  </si>
  <si>
    <t xml:space="preserve">SUN TUNNEL</t>
  </si>
  <si>
    <t xml:space="preserve">TDU-E607</t>
  </si>
  <si>
    <t xml:space="preserve">13</t>
  </si>
  <si>
    <t xml:space="preserve">OUVRAGE SUPPORT D'EQUIPEMENT</t>
  </si>
  <si>
    <t xml:space="preserve">13 1 </t>
  </si>
  <si>
    <t xml:space="preserve">CROSSE D'ALIMENTATION EN SORTIE DE TOITURE</t>
  </si>
  <si>
    <t xml:space="preserve">DCO-D169</t>
  </si>
  <si>
    <t xml:space="preserve">13 2 </t>
  </si>
  <si>
    <t xml:space="preserve">SUPPORT POUR ANTENNE</t>
  </si>
  <si>
    <t xml:space="preserve">TDU-E678</t>
  </si>
  <si>
    <t xml:space="preserve">14</t>
  </si>
  <si>
    <t xml:space="preserve">OUVRAGE DE MISE EN SECURITE</t>
  </si>
  <si>
    <t xml:space="preserve">14 1 </t>
  </si>
  <si>
    <t xml:space="preserve">DISPOSITIFS PERMETTANT D'ASSURER L'ENTRETIEN ET LA MAINTENANCE DE TOITURE TERRASSE - POTELETS ET LIGNE DE VIE</t>
  </si>
  <si>
    <t xml:space="preserve">MRO-D167</t>
  </si>
  <si>
    <t xml:space="preserve">14 2 </t>
  </si>
  <si>
    <t xml:space="preserve">RETENUE DE NEIGE</t>
  </si>
  <si>
    <t xml:space="preserve">TDU-F667</t>
  </si>
  <si>
    <t xml:space="preserve">15</t>
  </si>
  <si>
    <t xml:space="preserve">ZINGUERIE</t>
  </si>
  <si>
    <t xml:space="preserve">15 1 </t>
  </si>
  <si>
    <t xml:space="preserve">BAVETTE D'APPUIS EN ZINC PREPATINE SUR DEBORD HABILLAGE DE SOUS-FACE</t>
  </si>
  <si>
    <t xml:space="preserve">DCO-B218</t>
  </si>
  <si>
    <t xml:space="preserve">15 2 </t>
  </si>
  <si>
    <t xml:space="preserve">CANIVEAU EN ZINC</t>
  </si>
  <si>
    <t xml:space="preserve">DCO-B212</t>
  </si>
  <si>
    <t xml:space="preserve">15 3 </t>
  </si>
  <si>
    <t xml:space="preserve">GOUTTIERES CARREES EN ZINC PREPATINE DE 50 DE DEV</t>
  </si>
  <si>
    <t xml:space="preserve">MVE-A529</t>
  </si>
  <si>
    <t xml:space="preserve">15 4 </t>
  </si>
  <si>
    <t xml:space="preserve">TUYAU DE DESCENTE EN ZINC PREPATINE DIAM 100 MM</t>
  </si>
  <si>
    <t xml:space="preserve">MVE-A530</t>
  </si>
  <si>
    <t xml:space="preserve">15 5 </t>
  </si>
  <si>
    <t xml:space="preserve">DAUPHIN FONTE FINITION LAQUEE</t>
  </si>
  <si>
    <t xml:space="preserve">MVE-A531</t>
  </si>
  <si>
    <t xml:space="preserve">16</t>
  </si>
  <si>
    <t xml:space="preserve">D.O.E</t>
  </si>
  <si>
    <t xml:space="preserve">16 1 </t>
  </si>
  <si>
    <t xml:space="preserve">DOSSIERS DES OUVRAGES EXECUTES (DOE)</t>
  </si>
  <si>
    <t xml:space="preserve">DCO-B011</t>
  </si>
  <si>
    <t xml:space="preserve">Montant HT du Lot N°03 CHARPENTE BOIS - COUVERTURE - ZINGUERIE</t>
  </si>
  <si>
    <t xml:space="preserve">TOTHT</t>
  </si>
  <si>
    <t xml:space="preserve">TVA</t>
  </si>
  <si>
    <t xml:space="preserve">Montant TTC</t>
  </si>
  <si>
    <t xml:space="preserve">TOTTTC</t>
  </si>
  <si>
    <t xml:space="preserve">17</t>
  </si>
  <si>
    <r>
      <rPr>
        <b val="true"/>
        <sz val="10"/>
        <color rgb="FF000000"/>
        <rFont val="Arial"/>
        <family val="1"/>
        <charset val="1"/>
      </rPr>
      <t xml:space="preserve">TRANCHE OPTIONNELLE : REMPLACEMENT COUVERTURE DU BATIMENT EXISTANT
</t>
    </r>
    <r>
      <rPr>
        <b val="true"/>
        <sz val="10"/>
        <color rgb="FFC9211E"/>
        <rFont val="Arial"/>
        <family val="1"/>
        <charset val="1"/>
      </rPr>
      <t xml:space="preserve">Réalisation en parallèle de l’extension à la belle
 Saison</t>
    </r>
  </si>
  <si>
    <t xml:space="preserve">17 1 </t>
  </si>
  <si>
    <t xml:space="preserve">ens</t>
  </si>
  <si>
    <t xml:space="preserve">TDU-G655</t>
  </si>
  <si>
    <t xml:space="preserve">17 2 </t>
  </si>
  <si>
    <t xml:space="preserve">TDU-G656</t>
  </si>
  <si>
    <t xml:space="preserve">17 3 </t>
  </si>
  <si>
    <t xml:space="preserve">ETANCHEITE PROVISOIRE</t>
  </si>
  <si>
    <t xml:space="preserve">TDU-G657</t>
  </si>
  <si>
    <t xml:space="preserve">17 4 </t>
  </si>
  <si>
    <t xml:space="preserve">DEPOSE ET EVACUATION DE CHENEAU OU GOUTTIERE</t>
  </si>
  <si>
    <t xml:space="preserve">MRO-D101</t>
  </si>
  <si>
    <t xml:space="preserve">17 5 </t>
  </si>
  <si>
    <t xml:space="preserve">DEPOSE DE COUVERTURE EXISTANTE</t>
  </si>
  <si>
    <t xml:space="preserve">TDU-F976</t>
  </si>
  <si>
    <t xml:space="preserve">17 6 </t>
  </si>
  <si>
    <t xml:space="preserve">TDU-G659</t>
  </si>
  <si>
    <t xml:space="preserve">17 7 </t>
  </si>
  <si>
    <t xml:space="preserve">TDU-F969</t>
  </si>
  <si>
    <t xml:space="preserve">17 8 </t>
  </si>
  <si>
    <t xml:space="preserve">TDU-F970</t>
  </si>
  <si>
    <t xml:space="preserve">17 9 </t>
  </si>
  <si>
    <t xml:space="preserve">TDU-F971</t>
  </si>
  <si>
    <t xml:space="preserve">17 10 </t>
  </si>
  <si>
    <t xml:space="preserve">TDU-G661</t>
  </si>
  <si>
    <t xml:space="preserve">17 11 </t>
  </si>
  <si>
    <t xml:space="preserve">FAITAGE DE HAUT DE PENTE EN ZINC PREPATINE</t>
  </si>
  <si>
    <t xml:space="preserve">DCO-C518</t>
  </si>
  <si>
    <t xml:space="preserve">17 12 </t>
  </si>
  <si>
    <t xml:space="preserve">COULOIR EN ZINC PREPATINE</t>
  </si>
  <si>
    <t xml:space="preserve">DCO-C516</t>
  </si>
  <si>
    <t xml:space="preserve">17 13 </t>
  </si>
  <si>
    <t xml:space="preserve">TDU-G660</t>
  </si>
  <si>
    <t xml:space="preserve">17 14 </t>
  </si>
  <si>
    <t xml:space="preserve">TDU-G668</t>
  </si>
  <si>
    <t xml:space="preserve">17 15 </t>
  </si>
  <si>
    <t xml:space="preserve">TDU-F972</t>
  </si>
  <si>
    <t xml:space="preserve">17 16 </t>
  </si>
  <si>
    <t xml:space="preserve">VENTILATION DE CHUTE</t>
  </si>
  <si>
    <t xml:space="preserve">DCO-F484</t>
  </si>
  <si>
    <t xml:space="preserve">17 17 </t>
  </si>
  <si>
    <t xml:space="preserve">ABERGEMENT AU DROIT DES SORTIE DE TOITURE</t>
  </si>
  <si>
    <t xml:space="preserve">TDU-G667</t>
  </si>
  <si>
    <t xml:space="preserve">17.1</t>
  </si>
  <si>
    <t xml:space="preserve">CH4</t>
  </si>
  <si>
    <t xml:space="preserve">17.1 1 </t>
  </si>
  <si>
    <t xml:space="preserve">TDU-G658</t>
  </si>
  <si>
    <t xml:space="preserve">17.1 2 </t>
  </si>
  <si>
    <t xml:space="preserve">RACCORD SUR DESCENTE EP</t>
  </si>
  <si>
    <t xml:space="preserve">TDU-G666</t>
  </si>
  <si>
    <t xml:space="preserve">17.2</t>
  </si>
  <si>
    <t xml:space="preserve">17.2 1 </t>
  </si>
  <si>
    <t xml:space="preserve">TDU-G664</t>
  </si>
  <si>
    <t xml:space="preserve">17.2 2 </t>
  </si>
  <si>
    <t xml:space="preserve">TDU-G665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</si>
</sst>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;\-#,##0.00;;"/>
    <numFmt numFmtId="167" formatCode="#,##0;\-#,##0;;"/>
    <numFmt numFmtId="168" formatCode="#,##0.000;\-#,##0.000;;"/>
  </numFmts>
  <fonts count="3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1"/>
      <charset val="1"/>
    </font>
    <font>
      <b val="true"/>
      <sz val="9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sz val="10"/>
      <color rgb="FF000000"/>
      <name val="Arial Rounded MT Bold"/>
      <family val="1"/>
      <charset val="1"/>
    </font>
    <font>
      <i val="true"/>
      <sz val="10"/>
      <color rgb="FF000000"/>
      <name val="Arial"/>
      <family val="1"/>
      <charset val="1"/>
    </font>
    <font>
      <sz val="9"/>
      <color rgb="FFFF0000"/>
      <name val="Arial Narrow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 Narrow"/>
      <family val="1"/>
      <charset val="1"/>
    </font>
    <font>
      <b val="true"/>
      <sz val="8"/>
      <color rgb="FF000000"/>
      <name val="Arial Narrow"/>
      <family val="1"/>
      <charset val="1"/>
    </font>
    <font>
      <sz val="7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1"/>
      <charset val="1"/>
    </font>
    <font>
      <sz val="8"/>
      <color rgb="FF002060"/>
      <name val="Calibri"/>
      <family val="0"/>
    </font>
    <font>
      <sz val="26"/>
      <color rgb="FF002060"/>
      <name val="Calibri"/>
      <family val="0"/>
    </font>
    <font>
      <sz val="12"/>
      <color rgb="FF002060"/>
      <name val="Calibri"/>
      <family val="0"/>
    </font>
    <font>
      <b val="true"/>
      <sz val="16"/>
      <color rgb="FF002060"/>
      <name val="Calibri"/>
      <family val="0"/>
    </font>
    <font>
      <sz val="11"/>
      <color rgb="FF1F3864"/>
      <name val="Calibri"/>
      <family val="0"/>
    </font>
    <font>
      <sz val="11"/>
      <color rgb="FF1F3A64"/>
      <name val="Calibri"/>
      <family val="0"/>
    </font>
    <font>
      <sz val="10"/>
      <color rgb="FF000000"/>
      <name val="Arial"/>
      <family val="0"/>
    </font>
    <font>
      <b val="true"/>
      <u val="single"/>
      <sz val="9"/>
      <color rgb="FF000000"/>
      <name val="Calibri"/>
      <family val="0"/>
    </font>
    <font>
      <sz val="9"/>
      <color rgb="FF8F8F8F"/>
      <name val="Calibri"/>
      <family val="0"/>
    </font>
    <font>
      <u val="single"/>
      <sz val="8"/>
      <color rgb="FF0000FF"/>
      <name val="Calibri"/>
      <family val="0"/>
    </font>
    <font>
      <sz val="8"/>
      <color rgb="FF000000"/>
      <name val="MS Shell Dlg"/>
      <family val="0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  <font>
      <b val="true"/>
      <sz val="10"/>
      <color rgb="FFC9211E"/>
      <name val="Arial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63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1" xfId="63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2" xfId="63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3" xfId="63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1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0" fillId="0" borderId="1" xfId="6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1" xfId="63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7" fillId="0" borderId="4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5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6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7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2" borderId="8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9" xfId="4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0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1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7" fillId="0" borderId="0" xfId="63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9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8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9" xfId="2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0" xfId="63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6" fontId="17" fillId="0" borderId="10" xfId="63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6" fontId="17" fillId="0" borderId="11" xfId="63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7" fontId="17" fillId="0" borderId="10" xfId="63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8" fontId="17" fillId="0" borderId="10" xfId="63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18" fillId="0" borderId="12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3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4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5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0" fillId="0" borderId="0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30" fillId="0" borderId="0" xfId="63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31" fillId="2" borderId="0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9" xfId="46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" xfId="63"/>
    <cellStyle name="Numerotation" xfId="6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F8F8F"/>
      <rgbColor rgb="FF002060"/>
      <rgbColor rgb="FF339966"/>
      <rgbColor rgb="FF003300"/>
      <rgbColor rgb="FF333300"/>
      <rgbColor rgb="FFC9211E"/>
      <rgbColor rgb="FF993366"/>
      <rgbColor rgb="FF1F3A64"/>
      <rgbColor rgb="FF1F386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360000</xdr:colOff>
      <xdr:row>38</xdr:row>
      <xdr:rowOff>48960</xdr:rowOff>
    </xdr:from>
    <xdr:to>
      <xdr:col>0</xdr:col>
      <xdr:colOff>5975640</xdr:colOff>
      <xdr:row>41</xdr:row>
      <xdr:rowOff>109440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360000" y="7287840"/>
          <a:ext cx="5615640" cy="6321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936000</xdr:colOff>
      <xdr:row>15</xdr:row>
      <xdr:rowOff>98640</xdr:rowOff>
    </xdr:from>
    <xdr:to>
      <xdr:col>0</xdr:col>
      <xdr:colOff>5435640</xdr:colOff>
      <xdr:row>27</xdr:row>
      <xdr:rowOff>9720</xdr:rowOff>
    </xdr:to>
    <xdr:sp>
      <xdr:nvSpPr>
        <xdr:cNvPr id="1" name="Forme2"/>
        <xdr:cNvSpPr/>
      </xdr:nvSpPr>
      <xdr:spPr>
        <a:xfrm>
          <a:off x="936000" y="2956320"/>
          <a:ext cx="4499640" cy="2197080"/>
        </a:xfrm>
        <a:prstGeom prst="rect">
          <a:avLst/>
        </a:prstGeom>
        <a:noFill/>
        <a:ln w="25400">
          <a:solidFill>
            <a:srgbClr val="003366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EXTENSION ET REHABILITATION DE LA CASERNE ANSELME</a:t>
          </a: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74400 CHAMONIX</a:t>
          </a:r>
          <a:endParaRPr b="0" lang="fr-FR" sz="2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5435640</xdr:colOff>
      <xdr:row>35</xdr:row>
      <xdr:rowOff>19080</xdr:rowOff>
    </xdr:to>
    <xdr:sp>
      <xdr:nvSpPr>
        <xdr:cNvPr id="2" name="Forme3"/>
        <xdr:cNvSpPr/>
      </xdr:nvSpPr>
      <xdr:spPr>
        <a:xfrm>
          <a:off x="936000" y="5817600"/>
          <a:ext cx="4499640" cy="869040"/>
        </a:xfrm>
        <a:prstGeom prst="rect">
          <a:avLst/>
        </a:prstGeom>
        <a:noFill/>
        <a:ln w="25400">
          <a:solidFill>
            <a:srgbClr val="00206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ctr">
          <a:noAutofit/>
        </a:bodyPr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DECOMPOSITION DU PRIX GLOBAL ET FORFAITAIRE</a:t>
          </a:r>
          <a:endParaRPr b="0" lang="fr-F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Lot N°03 CHARPENTE BOIS - COUVERTURE - ZINGUERIE</a:t>
          </a:r>
          <a:endParaRPr b="0" lang="fr-FR" sz="1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1188000</xdr:colOff>
      <xdr:row>40</xdr:row>
      <xdr:rowOff>0</xdr:rowOff>
    </xdr:from>
    <xdr:to>
      <xdr:col>0</xdr:col>
      <xdr:colOff>1871640</xdr:colOff>
      <xdr:row>41</xdr:row>
      <xdr:rowOff>46080</xdr:rowOff>
    </xdr:to>
    <xdr:sp>
      <xdr:nvSpPr>
        <xdr:cNvPr id="3" name="Forme4"/>
        <xdr:cNvSpPr/>
      </xdr:nvSpPr>
      <xdr:spPr>
        <a:xfrm>
          <a:off x="1188000" y="7620120"/>
          <a:ext cx="683640" cy="2365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220122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40</xdr:row>
      <xdr:rowOff>0</xdr:rowOff>
    </xdr:from>
    <xdr:to>
      <xdr:col>0</xdr:col>
      <xdr:colOff>3239640</xdr:colOff>
      <xdr:row>41</xdr:row>
      <xdr:rowOff>46080</xdr:rowOff>
    </xdr:to>
    <xdr:sp>
      <xdr:nvSpPr>
        <xdr:cNvPr id="4" name="Forme5"/>
        <xdr:cNvSpPr/>
      </xdr:nvSpPr>
      <xdr:spPr>
        <a:xfrm>
          <a:off x="2592000" y="7620120"/>
          <a:ext cx="647640" cy="2365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DCE V2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396000</xdr:colOff>
      <xdr:row>40</xdr:row>
      <xdr:rowOff>0</xdr:rowOff>
    </xdr:from>
    <xdr:to>
      <xdr:col>0</xdr:col>
      <xdr:colOff>1187640</xdr:colOff>
      <xdr:row>41</xdr:row>
      <xdr:rowOff>46080</xdr:rowOff>
    </xdr:to>
    <xdr:sp>
      <xdr:nvSpPr>
        <xdr:cNvPr id="5" name="Forme6"/>
        <xdr:cNvSpPr/>
      </xdr:nvSpPr>
      <xdr:spPr>
        <a:xfrm>
          <a:off x="396000" y="7620120"/>
          <a:ext cx="791640" cy="2365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29/07/2025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40</xdr:row>
      <xdr:rowOff>0</xdr:rowOff>
    </xdr:from>
    <xdr:to>
      <xdr:col>0</xdr:col>
      <xdr:colOff>5903640</xdr:colOff>
      <xdr:row>41</xdr:row>
      <xdr:rowOff>30240</xdr:rowOff>
    </xdr:to>
    <xdr:sp>
      <xdr:nvSpPr>
        <xdr:cNvPr id="6" name="Forme7"/>
        <xdr:cNvSpPr/>
      </xdr:nvSpPr>
      <xdr:spPr>
        <a:xfrm>
          <a:off x="5292000" y="7620120"/>
          <a:ext cx="611640" cy="2206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a64"/>
              </a:solidFill>
              <a:latin typeface="Calibri"/>
            </a:rPr>
            <a:t>-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612000</xdr:colOff>
      <xdr:row>3</xdr:row>
      <xdr:rowOff>92520</xdr:rowOff>
    </xdr:from>
    <xdr:to>
      <xdr:col>0</xdr:col>
      <xdr:colOff>4751640</xdr:colOff>
      <xdr:row>8</xdr:row>
      <xdr:rowOff>40680</xdr:rowOff>
    </xdr:to>
    <xdr:sp>
      <xdr:nvSpPr>
        <xdr:cNvPr id="7" name="Forme8"/>
        <xdr:cNvSpPr/>
      </xdr:nvSpPr>
      <xdr:spPr>
        <a:xfrm>
          <a:off x="612000" y="664200"/>
          <a:ext cx="4139640" cy="900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just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1" lang="fr-FR" sz="900" spc="-1" strike="noStrike" u="sng">
              <a:solidFill>
                <a:srgbClr val="000000"/>
              </a:solidFill>
              <a:uFillTx/>
              <a:latin typeface="Calibri"/>
            </a:rPr>
            <a:t>Région Bourgogne Franche Comté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200 BOULEVARD DE LA RESISTANCE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71000 MACON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T 03 85 38 66 22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800" spc="-1" strike="noStrike" u="sng">
              <a:solidFill>
                <a:srgbClr val="0000ff"/>
              </a:solidFill>
              <a:uFillTx/>
              <a:latin typeface="Calibri"/>
            </a:rPr>
            <a:t>synapse.macon@synapse-construction.com</a:t>
          </a:r>
          <a:endParaRPr b="0" lang="fr-FR" sz="8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46800</xdr:rowOff>
    </xdr:from>
    <xdr:to>
      <xdr:col>0</xdr:col>
      <xdr:colOff>3419640</xdr:colOff>
      <xdr:row>3</xdr:row>
      <xdr:rowOff>123840</xdr:rowOff>
    </xdr:to>
    <xdr:pic>
      <xdr:nvPicPr>
        <xdr:cNvPr id="8" name="Forme9" descr=""/>
        <xdr:cNvPicPr/>
      </xdr:nvPicPr>
      <xdr:blipFill>
        <a:blip r:embed="rId2"/>
        <a:stretch/>
      </xdr:blipFill>
      <xdr:spPr>
        <a:xfrm>
          <a:off x="576000" y="237240"/>
          <a:ext cx="2843640" cy="4582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396000</xdr:colOff>
      <xdr:row>38</xdr:row>
      <xdr:rowOff>111960</xdr:rowOff>
    </xdr:from>
    <xdr:to>
      <xdr:col>0</xdr:col>
      <xdr:colOff>1187640</xdr:colOff>
      <xdr:row>39</xdr:row>
      <xdr:rowOff>173880</xdr:rowOff>
    </xdr:to>
    <xdr:sp>
      <xdr:nvSpPr>
        <xdr:cNvPr id="9" name="Forme10"/>
        <xdr:cNvSpPr/>
      </xdr:nvSpPr>
      <xdr:spPr>
        <a:xfrm>
          <a:off x="396000" y="7350840"/>
          <a:ext cx="791640" cy="252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Date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1224000</xdr:colOff>
      <xdr:row>38</xdr:row>
      <xdr:rowOff>111960</xdr:rowOff>
    </xdr:from>
    <xdr:to>
      <xdr:col>0</xdr:col>
      <xdr:colOff>1871640</xdr:colOff>
      <xdr:row>39</xdr:row>
      <xdr:rowOff>173880</xdr:rowOff>
    </xdr:to>
    <xdr:sp>
      <xdr:nvSpPr>
        <xdr:cNvPr id="10" name="Forme11"/>
        <xdr:cNvSpPr/>
      </xdr:nvSpPr>
      <xdr:spPr>
        <a:xfrm>
          <a:off x="1224000" y="7350840"/>
          <a:ext cx="647640" cy="252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N°Affaire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38</xdr:row>
      <xdr:rowOff>111960</xdr:rowOff>
    </xdr:from>
    <xdr:to>
      <xdr:col>0</xdr:col>
      <xdr:colOff>2591640</xdr:colOff>
      <xdr:row>39</xdr:row>
      <xdr:rowOff>173880</xdr:rowOff>
    </xdr:to>
    <xdr:sp>
      <xdr:nvSpPr>
        <xdr:cNvPr id="11" name="Forme12"/>
        <xdr:cNvSpPr/>
      </xdr:nvSpPr>
      <xdr:spPr>
        <a:xfrm>
          <a:off x="1908000" y="7350840"/>
          <a:ext cx="683640" cy="252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Emetteur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38</xdr:row>
      <xdr:rowOff>111960</xdr:rowOff>
    </xdr:from>
    <xdr:to>
      <xdr:col>0</xdr:col>
      <xdr:colOff>3239640</xdr:colOff>
      <xdr:row>39</xdr:row>
      <xdr:rowOff>173880</xdr:rowOff>
    </xdr:to>
    <xdr:sp>
      <xdr:nvSpPr>
        <xdr:cNvPr id="12" name="Forme13"/>
        <xdr:cNvSpPr/>
      </xdr:nvSpPr>
      <xdr:spPr>
        <a:xfrm>
          <a:off x="2592000" y="7350840"/>
          <a:ext cx="647640" cy="252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Phase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38</xdr:row>
      <xdr:rowOff>111960</xdr:rowOff>
    </xdr:from>
    <xdr:to>
      <xdr:col>0</xdr:col>
      <xdr:colOff>3923640</xdr:colOff>
      <xdr:row>39</xdr:row>
      <xdr:rowOff>173880</xdr:rowOff>
    </xdr:to>
    <xdr:sp>
      <xdr:nvSpPr>
        <xdr:cNvPr id="13" name="Forme14"/>
        <xdr:cNvSpPr/>
      </xdr:nvSpPr>
      <xdr:spPr>
        <a:xfrm>
          <a:off x="3276000" y="7350840"/>
          <a:ext cx="647640" cy="252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Lot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38</xdr:row>
      <xdr:rowOff>111960</xdr:rowOff>
    </xdr:from>
    <xdr:to>
      <xdr:col>0</xdr:col>
      <xdr:colOff>4607640</xdr:colOff>
      <xdr:row>39</xdr:row>
      <xdr:rowOff>173880</xdr:rowOff>
    </xdr:to>
    <xdr:sp>
      <xdr:nvSpPr>
        <xdr:cNvPr id="14" name="Forme15"/>
        <xdr:cNvSpPr/>
      </xdr:nvSpPr>
      <xdr:spPr>
        <a:xfrm>
          <a:off x="3924000" y="7350840"/>
          <a:ext cx="683640" cy="252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Type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38</xdr:row>
      <xdr:rowOff>111960</xdr:rowOff>
    </xdr:from>
    <xdr:to>
      <xdr:col>0</xdr:col>
      <xdr:colOff>5291640</xdr:colOff>
      <xdr:row>39</xdr:row>
      <xdr:rowOff>173880</xdr:rowOff>
    </xdr:to>
    <xdr:sp>
      <xdr:nvSpPr>
        <xdr:cNvPr id="15" name="Forme16"/>
        <xdr:cNvSpPr/>
      </xdr:nvSpPr>
      <xdr:spPr>
        <a:xfrm>
          <a:off x="4608000" y="7350840"/>
          <a:ext cx="683640" cy="252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N°Doc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38</xdr:row>
      <xdr:rowOff>111960</xdr:rowOff>
    </xdr:from>
    <xdr:to>
      <xdr:col>0</xdr:col>
      <xdr:colOff>5939640</xdr:colOff>
      <xdr:row>39</xdr:row>
      <xdr:rowOff>173880</xdr:rowOff>
    </xdr:to>
    <xdr:sp>
      <xdr:nvSpPr>
        <xdr:cNvPr id="16" name="Forme17"/>
        <xdr:cNvSpPr/>
      </xdr:nvSpPr>
      <xdr:spPr>
        <a:xfrm>
          <a:off x="5292000" y="7350840"/>
          <a:ext cx="647640" cy="252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Indice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39</xdr:row>
      <xdr:rowOff>174600</xdr:rowOff>
    </xdr:from>
    <xdr:to>
      <xdr:col>0</xdr:col>
      <xdr:colOff>2591640</xdr:colOff>
      <xdr:row>41</xdr:row>
      <xdr:rowOff>46080</xdr:rowOff>
    </xdr:to>
    <xdr:sp>
      <xdr:nvSpPr>
        <xdr:cNvPr id="17" name="Forme18"/>
        <xdr:cNvSpPr/>
      </xdr:nvSpPr>
      <xdr:spPr>
        <a:xfrm>
          <a:off x="1908000" y="7604280"/>
          <a:ext cx="68364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SYN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39</xdr:row>
      <xdr:rowOff>174600</xdr:rowOff>
    </xdr:from>
    <xdr:to>
      <xdr:col>0</xdr:col>
      <xdr:colOff>3923640</xdr:colOff>
      <xdr:row>41</xdr:row>
      <xdr:rowOff>46080</xdr:rowOff>
    </xdr:to>
    <xdr:sp>
      <xdr:nvSpPr>
        <xdr:cNvPr id="18" name="Forme19"/>
        <xdr:cNvSpPr/>
      </xdr:nvSpPr>
      <xdr:spPr>
        <a:xfrm>
          <a:off x="3276000" y="7604280"/>
          <a:ext cx="64764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ECO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39</xdr:row>
      <xdr:rowOff>174600</xdr:rowOff>
    </xdr:from>
    <xdr:to>
      <xdr:col>0</xdr:col>
      <xdr:colOff>4607640</xdr:colOff>
      <xdr:row>41</xdr:row>
      <xdr:rowOff>46080</xdr:rowOff>
    </xdr:to>
    <xdr:sp>
      <xdr:nvSpPr>
        <xdr:cNvPr id="19" name="Forme20"/>
        <xdr:cNvSpPr/>
      </xdr:nvSpPr>
      <xdr:spPr>
        <a:xfrm>
          <a:off x="3924000" y="7604280"/>
          <a:ext cx="68364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DPGF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39</xdr:row>
      <xdr:rowOff>174600</xdr:rowOff>
    </xdr:from>
    <xdr:to>
      <xdr:col>0</xdr:col>
      <xdr:colOff>5255640</xdr:colOff>
      <xdr:row>41</xdr:row>
      <xdr:rowOff>46080</xdr:rowOff>
    </xdr:to>
    <xdr:sp>
      <xdr:nvSpPr>
        <xdr:cNvPr id="20" name="Forme21"/>
        <xdr:cNvSpPr/>
      </xdr:nvSpPr>
      <xdr:spPr>
        <a:xfrm>
          <a:off x="4608000" y="7604280"/>
          <a:ext cx="64764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03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2268000</xdr:colOff>
      <xdr:row>9</xdr:row>
      <xdr:rowOff>176760</xdr:rowOff>
    </xdr:from>
    <xdr:to>
      <xdr:col>0</xdr:col>
      <xdr:colOff>4067640</xdr:colOff>
      <xdr:row>13</xdr:row>
      <xdr:rowOff>58680</xdr:rowOff>
    </xdr:to>
    <xdr:pic>
      <xdr:nvPicPr>
        <xdr:cNvPr id="21" name="Forme22" descr=""/>
        <xdr:cNvPicPr/>
      </xdr:nvPicPr>
      <xdr:blipFill>
        <a:blip r:embed="rId3"/>
        <a:stretch/>
      </xdr:blipFill>
      <xdr:spPr>
        <a:xfrm>
          <a:off x="2268000" y="1891440"/>
          <a:ext cx="1799640" cy="643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1619640</xdr:colOff>
      <xdr:row>0</xdr:row>
      <xdr:rowOff>366120</xdr:rowOff>
    </xdr:to>
    <xdr:pic>
      <xdr:nvPicPr>
        <xdr:cNvPr id="22" name="Forme1" descr=""/>
        <xdr:cNvPicPr/>
      </xdr:nvPicPr>
      <xdr:blipFill>
        <a:blip r:embed="rId1"/>
        <a:stretch/>
      </xdr:blipFill>
      <xdr:spPr>
        <a:xfrm>
          <a:off x="0" y="30600"/>
          <a:ext cx="2304000" cy="3355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1619640</xdr:colOff>
      <xdr:row>0</xdr:row>
      <xdr:rowOff>366120</xdr:rowOff>
    </xdr:to>
    <xdr:pic>
      <xdr:nvPicPr>
        <xdr:cNvPr id="23" name="Forme1" descr=""/>
        <xdr:cNvPicPr/>
      </xdr:nvPicPr>
      <xdr:blipFill>
        <a:blip r:embed="rId1"/>
        <a:stretch/>
      </xdr:blipFill>
      <xdr:spPr>
        <a:xfrm>
          <a:off x="0" y="30600"/>
          <a:ext cx="2304000" cy="335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109.06"/>
    <col collapsed="false" customWidth="false" hidden="false" outlineLevel="0" max="16384" min="2" style="1" width="10.71"/>
  </cols>
  <sheetData/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7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2" topLeftCell="C9" activePane="bottomRight" state="frozen"/>
      <selection pane="topLeft" activeCell="A1" activeCellId="0" sqref="A1"/>
      <selection pane="topRight" activeCell="C1" activeCellId="0" sqref="C1"/>
      <selection pane="bottomLeft" activeCell="A9" activeCellId="0" sqref="A9"/>
      <selection pane="bottomRight" activeCell="C3" activeCellId="0" sqref="C3"/>
    </sheetView>
  </sheetViews>
  <sheetFormatPr defaultColWidth="10.71484375" defaultRowHeight="40.2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46.71"/>
    <col collapsed="false" customWidth="true" hidden="false" outlineLevel="0" max="3" min="3" style="1" width="4.71"/>
    <col collapsed="false" customWidth="false" hidden="false" outlineLevel="0" max="6" min="4" style="1" width="10.71"/>
    <col collapsed="false" customWidth="true" hidden="false" outlineLevel="0" max="7" min="7" style="1" width="12.71"/>
    <col collapsed="false" customWidth="false" hidden="false" outlineLevel="0" max="8" min="8" style="1" width="10.71"/>
    <col collapsed="false" customWidth="false" hidden="false" outlineLevel="0" max="16384" min="701" style="1" width="10.71"/>
  </cols>
  <sheetData>
    <row r="1" customFormat="false" ht="40.2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40.25" hidden="false" customHeight="true" outlineLevel="0" collapsed="false">
      <c r="A2" s="3"/>
      <c r="B2" s="4"/>
      <c r="C2" s="5" t="s">
        <v>0</v>
      </c>
      <c r="D2" s="6" t="s">
        <v>1</v>
      </c>
      <c r="E2" s="5" t="s">
        <v>2</v>
      </c>
      <c r="F2" s="6" t="s">
        <v>3</v>
      </c>
      <c r="G2" s="7" t="s">
        <v>4</v>
      </c>
    </row>
    <row r="3" customFormat="false" ht="40.25" hidden="false" customHeight="true" outlineLevel="0" collapsed="false">
      <c r="A3" s="8"/>
      <c r="B3" s="9"/>
      <c r="C3" s="10"/>
      <c r="D3" s="10"/>
      <c r="E3" s="10"/>
      <c r="F3" s="10"/>
      <c r="G3" s="11"/>
    </row>
    <row r="4" customFormat="false" ht="40.25" hidden="false" customHeight="true" outlineLevel="0" collapsed="false">
      <c r="A4" s="12"/>
      <c r="B4" s="13" t="s">
        <v>5</v>
      </c>
      <c r="C4" s="14"/>
      <c r="D4" s="14"/>
      <c r="E4" s="14"/>
      <c r="F4" s="14"/>
      <c r="G4" s="15"/>
      <c r="ZY4" s="1" t="s">
        <v>6</v>
      </c>
      <c r="ZZ4" s="16"/>
    </row>
    <row r="5" customFormat="false" ht="40.25" hidden="false" customHeight="true" outlineLevel="0" collapsed="false">
      <c r="A5" s="12" t="s">
        <v>7</v>
      </c>
      <c r="B5" s="17" t="s">
        <v>8</v>
      </c>
      <c r="C5" s="14"/>
      <c r="D5" s="14"/>
      <c r="E5" s="14"/>
      <c r="F5" s="14"/>
      <c r="G5" s="15"/>
      <c r="ZY5" s="1" t="s">
        <v>9</v>
      </c>
      <c r="ZZ5" s="16"/>
    </row>
    <row r="6" customFormat="false" ht="40.25" hidden="false" customHeight="true" outlineLevel="0" collapsed="false">
      <c r="A6" s="18" t="s">
        <v>10</v>
      </c>
      <c r="B6" s="19" t="s">
        <v>11</v>
      </c>
      <c r="C6" s="20" t="s">
        <v>12</v>
      </c>
      <c r="D6" s="21" t="n">
        <v>270.99</v>
      </c>
      <c r="E6" s="20"/>
      <c r="F6" s="21"/>
      <c r="G6" s="22" t="n">
        <f aca="false">ROUND(D6*F6,2)</f>
        <v>0</v>
      </c>
      <c r="ZY6" s="1" t="s">
        <v>13</v>
      </c>
      <c r="ZZ6" s="16" t="s">
        <v>14</v>
      </c>
    </row>
    <row r="7" customFormat="false" ht="40.25" hidden="false" customHeight="true" outlineLevel="0" collapsed="false">
      <c r="A7" s="18" t="s">
        <v>15</v>
      </c>
      <c r="B7" s="19" t="s">
        <v>16</v>
      </c>
      <c r="C7" s="20" t="s">
        <v>17</v>
      </c>
      <c r="D7" s="23" t="n">
        <v>1</v>
      </c>
      <c r="E7" s="20"/>
      <c r="F7" s="21"/>
      <c r="G7" s="22" t="n">
        <f aca="false">ROUND(D7*F7,2)</f>
        <v>0</v>
      </c>
      <c r="ZY7" s="1" t="s">
        <v>13</v>
      </c>
      <c r="ZZ7" s="16" t="s">
        <v>18</v>
      </c>
    </row>
    <row r="8" customFormat="false" ht="40.25" hidden="false" customHeight="true" outlineLevel="0" collapsed="false">
      <c r="A8" s="12" t="s">
        <v>19</v>
      </c>
      <c r="B8" s="17" t="s">
        <v>20</v>
      </c>
      <c r="C8" s="14"/>
      <c r="D8" s="14"/>
      <c r="E8" s="14"/>
      <c r="F8" s="14"/>
      <c r="G8" s="15"/>
      <c r="ZY8" s="1" t="s">
        <v>9</v>
      </c>
      <c r="ZZ8" s="16"/>
    </row>
    <row r="9" customFormat="false" ht="40.25" hidden="false" customHeight="true" outlineLevel="0" collapsed="false">
      <c r="A9" s="18" t="s">
        <v>21</v>
      </c>
      <c r="B9" s="19" t="s">
        <v>22</v>
      </c>
      <c r="C9" s="20" t="s">
        <v>17</v>
      </c>
      <c r="D9" s="23" t="n">
        <v>1</v>
      </c>
      <c r="E9" s="20"/>
      <c r="F9" s="21"/>
      <c r="G9" s="22" t="n">
        <f aca="false">ROUND(D9*F9,2)</f>
        <v>0</v>
      </c>
      <c r="ZY9" s="1" t="s">
        <v>13</v>
      </c>
      <c r="ZZ9" s="16" t="s">
        <v>23</v>
      </c>
    </row>
    <row r="10" customFormat="false" ht="40.25" hidden="false" customHeight="true" outlineLevel="0" collapsed="false">
      <c r="A10" s="12" t="s">
        <v>24</v>
      </c>
      <c r="B10" s="17" t="s">
        <v>25</v>
      </c>
      <c r="C10" s="14"/>
      <c r="D10" s="14"/>
      <c r="E10" s="14"/>
      <c r="F10" s="14"/>
      <c r="G10" s="15"/>
      <c r="ZY10" s="1" t="s">
        <v>9</v>
      </c>
      <c r="ZZ10" s="16"/>
    </row>
    <row r="11" customFormat="false" ht="40.25" hidden="false" customHeight="true" outlineLevel="0" collapsed="false">
      <c r="A11" s="18" t="s">
        <v>26</v>
      </c>
      <c r="B11" s="19" t="s">
        <v>27</v>
      </c>
      <c r="C11" s="20" t="s">
        <v>28</v>
      </c>
      <c r="D11" s="24" t="n">
        <v>0.938</v>
      </c>
      <c r="E11" s="20"/>
      <c r="F11" s="21"/>
      <c r="G11" s="22" t="n">
        <f aca="false">ROUND(D11*F11,2)</f>
        <v>0</v>
      </c>
      <c r="ZY11" s="1" t="s">
        <v>13</v>
      </c>
      <c r="ZZ11" s="16" t="s">
        <v>29</v>
      </c>
    </row>
    <row r="12" customFormat="false" ht="40.25" hidden="false" customHeight="true" outlineLevel="0" collapsed="false">
      <c r="A12" s="18" t="s">
        <v>30</v>
      </c>
      <c r="B12" s="19" t="s">
        <v>31</v>
      </c>
      <c r="C12" s="20" t="s">
        <v>28</v>
      </c>
      <c r="D12" s="24" t="n">
        <v>21.22</v>
      </c>
      <c r="E12" s="20"/>
      <c r="F12" s="21"/>
      <c r="G12" s="22" t="n">
        <f aca="false">ROUND(D12*F12,2)</f>
        <v>0</v>
      </c>
      <c r="ZY12" s="1" t="s">
        <v>13</v>
      </c>
      <c r="ZZ12" s="16" t="s">
        <v>32</v>
      </c>
    </row>
    <row r="13" customFormat="false" ht="40.25" hidden="false" customHeight="true" outlineLevel="0" collapsed="false">
      <c r="A13" s="18" t="s">
        <v>33</v>
      </c>
      <c r="B13" s="19" t="s">
        <v>34</v>
      </c>
      <c r="C13" s="20" t="s">
        <v>28</v>
      </c>
      <c r="D13" s="24" t="n">
        <v>0.751</v>
      </c>
      <c r="E13" s="20"/>
      <c r="F13" s="21"/>
      <c r="G13" s="22" t="n">
        <f aca="false">ROUND(D13*F13,2)</f>
        <v>0</v>
      </c>
      <c r="ZY13" s="1" t="s">
        <v>13</v>
      </c>
      <c r="ZZ13" s="16" t="s">
        <v>35</v>
      </c>
    </row>
    <row r="14" customFormat="false" ht="40.25" hidden="false" customHeight="true" outlineLevel="0" collapsed="false">
      <c r="A14" s="18" t="s">
        <v>36</v>
      </c>
      <c r="B14" s="19" t="s">
        <v>37</v>
      </c>
      <c r="C14" s="20" t="s">
        <v>12</v>
      </c>
      <c r="D14" s="21" t="n">
        <v>56.38</v>
      </c>
      <c r="E14" s="20"/>
      <c r="F14" s="21"/>
      <c r="G14" s="22" t="n">
        <f aca="false">ROUND(D14*F14,2)</f>
        <v>0</v>
      </c>
      <c r="ZY14" s="1" t="s">
        <v>13</v>
      </c>
      <c r="ZZ14" s="16" t="s">
        <v>38</v>
      </c>
    </row>
    <row r="15" customFormat="false" ht="40.25" hidden="false" customHeight="true" outlineLevel="0" collapsed="false">
      <c r="A15" s="18" t="s">
        <v>39</v>
      </c>
      <c r="B15" s="19" t="s">
        <v>40</v>
      </c>
      <c r="C15" s="20" t="s">
        <v>41</v>
      </c>
      <c r="D15" s="23" t="n">
        <v>1</v>
      </c>
      <c r="E15" s="20"/>
      <c r="F15" s="21"/>
      <c r="G15" s="22" t="n">
        <f aca="false">ROUND(D15*F15,2)</f>
        <v>0</v>
      </c>
      <c r="ZY15" s="1" t="s">
        <v>13</v>
      </c>
      <c r="ZZ15" s="16" t="s">
        <v>42</v>
      </c>
    </row>
    <row r="16" customFormat="false" ht="40.25" hidden="false" customHeight="true" outlineLevel="0" collapsed="false">
      <c r="A16" s="12" t="s">
        <v>43</v>
      </c>
      <c r="B16" s="17" t="s">
        <v>44</v>
      </c>
      <c r="C16" s="14"/>
      <c r="D16" s="14"/>
      <c r="E16" s="14"/>
      <c r="F16" s="14"/>
      <c r="G16" s="15"/>
      <c r="ZY16" s="1" t="s">
        <v>9</v>
      </c>
      <c r="ZZ16" s="16"/>
    </row>
    <row r="17" customFormat="false" ht="40.25" hidden="false" customHeight="true" outlineLevel="0" collapsed="false">
      <c r="A17" s="18" t="s">
        <v>45</v>
      </c>
      <c r="B17" s="19" t="s">
        <v>27</v>
      </c>
      <c r="C17" s="20" t="s">
        <v>28</v>
      </c>
      <c r="D17" s="24" t="n">
        <v>0.158</v>
      </c>
      <c r="E17" s="20"/>
      <c r="F17" s="21"/>
      <c r="G17" s="22" t="n">
        <f aca="false">ROUND(D17*F17,2)</f>
        <v>0</v>
      </c>
      <c r="ZY17" s="1" t="s">
        <v>13</v>
      </c>
      <c r="ZZ17" s="16" t="s">
        <v>46</v>
      </c>
    </row>
    <row r="18" customFormat="false" ht="40.25" hidden="false" customHeight="true" outlineLevel="0" collapsed="false">
      <c r="A18" s="18" t="s">
        <v>47</v>
      </c>
      <c r="B18" s="19" t="s">
        <v>31</v>
      </c>
      <c r="C18" s="20" t="s">
        <v>28</v>
      </c>
      <c r="D18" s="24" t="n">
        <v>1.984</v>
      </c>
      <c r="E18" s="20"/>
      <c r="F18" s="21"/>
      <c r="G18" s="22" t="n">
        <f aca="false">ROUND(D18*F18,2)</f>
        <v>0</v>
      </c>
      <c r="ZY18" s="1" t="s">
        <v>13</v>
      </c>
      <c r="ZZ18" s="16" t="s">
        <v>48</v>
      </c>
    </row>
    <row r="19" customFormat="false" ht="40.25" hidden="false" customHeight="true" outlineLevel="0" collapsed="false">
      <c r="A19" s="12" t="s">
        <v>49</v>
      </c>
      <c r="B19" s="17" t="s">
        <v>50</v>
      </c>
      <c r="C19" s="14"/>
      <c r="D19" s="14"/>
      <c r="E19" s="14"/>
      <c r="F19" s="14"/>
      <c r="G19" s="15"/>
      <c r="ZY19" s="1" t="s">
        <v>9</v>
      </c>
      <c r="ZZ19" s="16"/>
    </row>
    <row r="20" customFormat="false" ht="40.25" hidden="false" customHeight="true" outlineLevel="0" collapsed="false">
      <c r="A20" s="18" t="s">
        <v>51</v>
      </c>
      <c r="B20" s="19" t="s">
        <v>52</v>
      </c>
      <c r="C20" s="20" t="s">
        <v>12</v>
      </c>
      <c r="D20" s="21" t="n">
        <v>126.1</v>
      </c>
      <c r="E20" s="20"/>
      <c r="F20" s="21"/>
      <c r="G20" s="22" t="n">
        <f aca="false">ROUND(D20*F20,2)</f>
        <v>0</v>
      </c>
      <c r="ZY20" s="1" t="s">
        <v>13</v>
      </c>
      <c r="ZZ20" s="16" t="s">
        <v>53</v>
      </c>
    </row>
    <row r="21" customFormat="false" ht="40.25" hidden="false" customHeight="true" outlineLevel="0" collapsed="false">
      <c r="A21" s="18" t="s">
        <v>54</v>
      </c>
      <c r="B21" s="19" t="s">
        <v>55</v>
      </c>
      <c r="C21" s="20" t="s">
        <v>12</v>
      </c>
      <c r="D21" s="21" t="n">
        <v>78.16</v>
      </c>
      <c r="E21" s="20"/>
      <c r="F21" s="21"/>
      <c r="G21" s="22" t="n">
        <f aca="false">ROUND(D21*F21,2)</f>
        <v>0</v>
      </c>
      <c r="ZY21" s="1" t="s">
        <v>13</v>
      </c>
      <c r="ZZ21" s="16" t="s">
        <v>56</v>
      </c>
    </row>
    <row r="22" customFormat="false" ht="40.25" hidden="false" customHeight="true" outlineLevel="0" collapsed="false">
      <c r="A22" s="12" t="s">
        <v>57</v>
      </c>
      <c r="B22" s="17" t="s">
        <v>58</v>
      </c>
      <c r="C22" s="14"/>
      <c r="D22" s="14"/>
      <c r="E22" s="14"/>
      <c r="F22" s="14"/>
      <c r="G22" s="15"/>
      <c r="ZY22" s="1" t="s">
        <v>9</v>
      </c>
      <c r="ZZ22" s="16"/>
    </row>
    <row r="23" customFormat="false" ht="40.25" hidden="false" customHeight="true" outlineLevel="0" collapsed="false">
      <c r="A23" s="18" t="s">
        <v>59</v>
      </c>
      <c r="B23" s="19" t="s">
        <v>60</v>
      </c>
      <c r="C23" s="20" t="s">
        <v>12</v>
      </c>
      <c r="D23" s="21" t="n">
        <v>75.9</v>
      </c>
      <c r="E23" s="20"/>
      <c r="F23" s="21"/>
      <c r="G23" s="22" t="n">
        <f aca="false">ROUND(D23*F23,2)</f>
        <v>0</v>
      </c>
      <c r="ZY23" s="1" t="s">
        <v>13</v>
      </c>
      <c r="ZZ23" s="16" t="s">
        <v>61</v>
      </c>
    </row>
    <row r="24" customFormat="false" ht="40.25" hidden="false" customHeight="true" outlineLevel="0" collapsed="false">
      <c r="A24" s="12" t="s">
        <v>62</v>
      </c>
      <c r="B24" s="17" t="s">
        <v>63</v>
      </c>
      <c r="C24" s="14"/>
      <c r="D24" s="14"/>
      <c r="E24" s="14"/>
      <c r="F24" s="14"/>
      <c r="G24" s="15"/>
      <c r="ZY24" s="1" t="s">
        <v>9</v>
      </c>
      <c r="ZZ24" s="16"/>
    </row>
    <row r="25" customFormat="false" ht="40.25" hidden="false" customHeight="true" outlineLevel="0" collapsed="false">
      <c r="A25" s="18" t="s">
        <v>64</v>
      </c>
      <c r="B25" s="19" t="s">
        <v>65</v>
      </c>
      <c r="C25" s="20" t="s">
        <v>12</v>
      </c>
      <c r="D25" s="21" t="n">
        <v>133.44</v>
      </c>
      <c r="E25" s="20"/>
      <c r="F25" s="21"/>
      <c r="G25" s="22" t="n">
        <f aca="false">ROUND(D25*F25,2)</f>
        <v>0</v>
      </c>
      <c r="ZY25" s="1" t="s">
        <v>13</v>
      </c>
      <c r="ZZ25" s="16" t="s">
        <v>66</v>
      </c>
    </row>
    <row r="26" customFormat="false" ht="40.25" hidden="false" customHeight="true" outlineLevel="0" collapsed="false">
      <c r="A26" s="12" t="s">
        <v>67</v>
      </c>
      <c r="B26" s="17" t="s">
        <v>68</v>
      </c>
      <c r="C26" s="14"/>
      <c r="D26" s="14"/>
      <c r="E26" s="14"/>
      <c r="F26" s="14"/>
      <c r="G26" s="15"/>
      <c r="ZY26" s="1" t="s">
        <v>9</v>
      </c>
      <c r="ZZ26" s="16"/>
    </row>
    <row r="27" customFormat="false" ht="40.25" hidden="false" customHeight="true" outlineLevel="0" collapsed="false">
      <c r="A27" s="18" t="s">
        <v>69</v>
      </c>
      <c r="B27" s="19" t="s">
        <v>70</v>
      </c>
      <c r="C27" s="20" t="s">
        <v>71</v>
      </c>
      <c r="D27" s="23" t="n">
        <v>1</v>
      </c>
      <c r="E27" s="20"/>
      <c r="F27" s="21"/>
      <c r="G27" s="22" t="n">
        <f aca="false">ROUND(D27*F27,2)</f>
        <v>0</v>
      </c>
      <c r="ZY27" s="1" t="s">
        <v>13</v>
      </c>
      <c r="ZZ27" s="16" t="s">
        <v>72</v>
      </c>
    </row>
    <row r="28" customFormat="false" ht="40.25" hidden="false" customHeight="true" outlineLevel="0" collapsed="false">
      <c r="A28" s="12" t="s">
        <v>73</v>
      </c>
      <c r="B28" s="17" t="s">
        <v>74</v>
      </c>
      <c r="C28" s="14"/>
      <c r="D28" s="14"/>
      <c r="E28" s="14"/>
      <c r="F28" s="14"/>
      <c r="G28" s="15"/>
      <c r="ZY28" s="1" t="s">
        <v>9</v>
      </c>
      <c r="ZZ28" s="16"/>
    </row>
    <row r="29" customFormat="false" ht="40.25" hidden="false" customHeight="true" outlineLevel="0" collapsed="false">
      <c r="A29" s="18" t="s">
        <v>75</v>
      </c>
      <c r="B29" s="19" t="s">
        <v>76</v>
      </c>
      <c r="C29" s="20" t="s">
        <v>12</v>
      </c>
      <c r="D29" s="21" t="n">
        <v>18.5</v>
      </c>
      <c r="E29" s="20"/>
      <c r="F29" s="21"/>
      <c r="G29" s="22" t="n">
        <f aca="false">ROUND(D29*F29,2)</f>
        <v>0</v>
      </c>
      <c r="ZY29" s="1" t="s">
        <v>13</v>
      </c>
      <c r="ZZ29" s="16" t="s">
        <v>77</v>
      </c>
    </row>
    <row r="30" customFormat="false" ht="40.25" hidden="false" customHeight="true" outlineLevel="0" collapsed="false">
      <c r="A30" s="12" t="s">
        <v>78</v>
      </c>
      <c r="B30" s="17" t="s">
        <v>79</v>
      </c>
      <c r="C30" s="14"/>
      <c r="D30" s="14"/>
      <c r="E30" s="14"/>
      <c r="F30" s="14"/>
      <c r="G30" s="15"/>
      <c r="ZY30" s="1" t="s">
        <v>9</v>
      </c>
      <c r="ZZ30" s="16"/>
    </row>
    <row r="31" customFormat="false" ht="40.25" hidden="false" customHeight="true" outlineLevel="0" collapsed="false">
      <c r="A31" s="18" t="s">
        <v>80</v>
      </c>
      <c r="B31" s="19" t="s">
        <v>81</v>
      </c>
      <c r="C31" s="20" t="s">
        <v>12</v>
      </c>
      <c r="D31" s="21" t="n">
        <v>309.55</v>
      </c>
      <c r="E31" s="20"/>
      <c r="F31" s="21"/>
      <c r="G31" s="22" t="n">
        <f aca="false">ROUND(D31*F31,2)</f>
        <v>0</v>
      </c>
      <c r="ZY31" s="1" t="s">
        <v>13</v>
      </c>
      <c r="ZZ31" s="16" t="s">
        <v>82</v>
      </c>
    </row>
    <row r="32" customFormat="false" ht="40.25" hidden="false" customHeight="true" outlineLevel="0" collapsed="false">
      <c r="A32" s="18" t="s">
        <v>83</v>
      </c>
      <c r="B32" s="19" t="s">
        <v>84</v>
      </c>
      <c r="C32" s="20" t="s">
        <v>12</v>
      </c>
      <c r="D32" s="21" t="n">
        <v>318.83</v>
      </c>
      <c r="E32" s="20"/>
      <c r="F32" s="21"/>
      <c r="G32" s="22" t="n">
        <f aca="false">ROUND(D32*F32,2)</f>
        <v>0</v>
      </c>
      <c r="ZY32" s="1" t="s">
        <v>13</v>
      </c>
      <c r="ZZ32" s="16" t="s">
        <v>85</v>
      </c>
    </row>
    <row r="33" customFormat="false" ht="40.25" hidden="false" customHeight="true" outlineLevel="0" collapsed="false">
      <c r="A33" s="18" t="s">
        <v>86</v>
      </c>
      <c r="B33" s="19" t="s">
        <v>87</v>
      </c>
      <c r="C33" s="20" t="s">
        <v>12</v>
      </c>
      <c r="D33" s="21" t="n">
        <v>321.15</v>
      </c>
      <c r="E33" s="20"/>
      <c r="F33" s="21"/>
      <c r="G33" s="22" t="n">
        <f aca="false">ROUND(D33*F33,2)</f>
        <v>0</v>
      </c>
      <c r="ZY33" s="1" t="s">
        <v>13</v>
      </c>
      <c r="ZZ33" s="16" t="s">
        <v>88</v>
      </c>
    </row>
    <row r="34" customFormat="false" ht="40.25" hidden="false" customHeight="true" outlineLevel="0" collapsed="false">
      <c r="A34" s="18" t="s">
        <v>89</v>
      </c>
      <c r="B34" s="19" t="s">
        <v>90</v>
      </c>
      <c r="C34" s="20" t="s">
        <v>12</v>
      </c>
      <c r="D34" s="21" t="n">
        <v>321.15</v>
      </c>
      <c r="E34" s="20"/>
      <c r="F34" s="21"/>
      <c r="G34" s="22" t="n">
        <f aca="false">ROUND(D34*F34,2)</f>
        <v>0</v>
      </c>
      <c r="ZY34" s="1" t="s">
        <v>13</v>
      </c>
      <c r="ZZ34" s="16" t="s">
        <v>91</v>
      </c>
    </row>
    <row r="35" customFormat="false" ht="40.25" hidden="false" customHeight="true" outlineLevel="0" collapsed="false">
      <c r="A35" s="18" t="s">
        <v>92</v>
      </c>
      <c r="B35" s="19" t="s">
        <v>93</v>
      </c>
      <c r="C35" s="20" t="s">
        <v>12</v>
      </c>
      <c r="D35" s="21" t="n">
        <v>309.55</v>
      </c>
      <c r="E35" s="20"/>
      <c r="F35" s="21"/>
      <c r="G35" s="22" t="n">
        <f aca="false">ROUND(D35*F35,2)</f>
        <v>0</v>
      </c>
      <c r="ZY35" s="1" t="s">
        <v>13</v>
      </c>
      <c r="ZZ35" s="16" t="s">
        <v>94</v>
      </c>
    </row>
    <row r="36" customFormat="false" ht="40.25" hidden="false" customHeight="true" outlineLevel="0" collapsed="false">
      <c r="A36" s="18" t="s">
        <v>95</v>
      </c>
      <c r="B36" s="19" t="s">
        <v>96</v>
      </c>
      <c r="C36" s="20" t="s">
        <v>97</v>
      </c>
      <c r="D36" s="21" t="n">
        <v>31.33</v>
      </c>
      <c r="E36" s="20"/>
      <c r="F36" s="21"/>
      <c r="G36" s="22" t="n">
        <f aca="false">ROUND(D36*F36,2)</f>
        <v>0</v>
      </c>
      <c r="ZY36" s="1" t="s">
        <v>13</v>
      </c>
      <c r="ZZ36" s="16" t="s">
        <v>98</v>
      </c>
    </row>
    <row r="37" customFormat="false" ht="40.25" hidden="false" customHeight="true" outlineLevel="0" collapsed="false">
      <c r="A37" s="18" t="s">
        <v>99</v>
      </c>
      <c r="B37" s="19" t="s">
        <v>100</v>
      </c>
      <c r="C37" s="20" t="s">
        <v>97</v>
      </c>
      <c r="D37" s="21" t="n">
        <v>31.33</v>
      </c>
      <c r="E37" s="20"/>
      <c r="F37" s="21"/>
      <c r="G37" s="22" t="n">
        <f aca="false">ROUND(D37*F37,2)</f>
        <v>0</v>
      </c>
      <c r="ZY37" s="1" t="s">
        <v>13</v>
      </c>
      <c r="ZZ37" s="16" t="s">
        <v>101</v>
      </c>
    </row>
    <row r="38" customFormat="false" ht="40.25" hidden="false" customHeight="true" outlineLevel="0" collapsed="false">
      <c r="A38" s="18" t="s">
        <v>102</v>
      </c>
      <c r="B38" s="19" t="s">
        <v>103</v>
      </c>
      <c r="C38" s="20" t="s">
        <v>97</v>
      </c>
      <c r="D38" s="21" t="n">
        <v>48.17</v>
      </c>
      <c r="E38" s="20"/>
      <c r="F38" s="21"/>
      <c r="G38" s="22" t="n">
        <f aca="false">ROUND(D38*F38,2)</f>
        <v>0</v>
      </c>
      <c r="ZY38" s="1" t="s">
        <v>13</v>
      </c>
      <c r="ZZ38" s="16" t="s">
        <v>104</v>
      </c>
    </row>
    <row r="39" customFormat="false" ht="40.25" hidden="false" customHeight="true" outlineLevel="0" collapsed="false">
      <c r="A39" s="18" t="s">
        <v>105</v>
      </c>
      <c r="B39" s="19" t="s">
        <v>106</v>
      </c>
      <c r="C39" s="20" t="s">
        <v>41</v>
      </c>
      <c r="D39" s="23" t="n">
        <v>5</v>
      </c>
      <c r="E39" s="20"/>
      <c r="F39" s="21"/>
      <c r="G39" s="22" t="n">
        <f aca="false">ROUND(D39*F39,2)</f>
        <v>0</v>
      </c>
      <c r="ZY39" s="1" t="s">
        <v>13</v>
      </c>
      <c r="ZZ39" s="16" t="s">
        <v>107</v>
      </c>
    </row>
    <row r="40" customFormat="false" ht="40.25" hidden="false" customHeight="true" outlineLevel="0" collapsed="false">
      <c r="A40" s="18" t="s">
        <v>108</v>
      </c>
      <c r="B40" s="19" t="s">
        <v>109</v>
      </c>
      <c r="C40" s="20" t="s">
        <v>97</v>
      </c>
      <c r="D40" s="21" t="n">
        <v>38.36</v>
      </c>
      <c r="E40" s="20"/>
      <c r="F40" s="21"/>
      <c r="G40" s="22" t="n">
        <f aca="false">ROUND(D40*F40,2)</f>
        <v>0</v>
      </c>
      <c r="ZY40" s="1" t="s">
        <v>13</v>
      </c>
      <c r="ZZ40" s="16" t="s">
        <v>110</v>
      </c>
    </row>
    <row r="41" customFormat="false" ht="40.25" hidden="false" customHeight="true" outlineLevel="0" collapsed="false">
      <c r="A41" s="18" t="s">
        <v>111</v>
      </c>
      <c r="B41" s="19" t="s">
        <v>112</v>
      </c>
      <c r="C41" s="20" t="s">
        <v>97</v>
      </c>
      <c r="D41" s="21" t="n">
        <v>31.47</v>
      </c>
      <c r="E41" s="20"/>
      <c r="F41" s="21"/>
      <c r="G41" s="22" t="n">
        <f aca="false">ROUND(D41*F41,2)</f>
        <v>0</v>
      </c>
      <c r="ZY41" s="1" t="s">
        <v>13</v>
      </c>
      <c r="ZZ41" s="16" t="s">
        <v>113</v>
      </c>
    </row>
    <row r="42" customFormat="false" ht="40.25" hidden="false" customHeight="true" outlineLevel="0" collapsed="false">
      <c r="A42" s="12" t="s">
        <v>114</v>
      </c>
      <c r="B42" s="17" t="s">
        <v>115</v>
      </c>
      <c r="C42" s="14"/>
      <c r="D42" s="14"/>
      <c r="E42" s="14"/>
      <c r="F42" s="14"/>
      <c r="G42" s="15"/>
      <c r="ZY42" s="1" t="s">
        <v>9</v>
      </c>
      <c r="ZZ42" s="16"/>
    </row>
    <row r="43" customFormat="false" ht="40.25" hidden="false" customHeight="true" outlineLevel="0" collapsed="false">
      <c r="A43" s="18" t="s">
        <v>116</v>
      </c>
      <c r="B43" s="19" t="s">
        <v>117</v>
      </c>
      <c r="C43" s="20" t="s">
        <v>12</v>
      </c>
      <c r="D43" s="21" t="n">
        <v>32.4</v>
      </c>
      <c r="E43" s="20"/>
      <c r="F43" s="21"/>
      <c r="G43" s="22" t="n">
        <f aca="false">ROUND(D43*F43,2)</f>
        <v>0</v>
      </c>
      <c r="ZY43" s="1" t="s">
        <v>13</v>
      </c>
      <c r="ZZ43" s="16" t="s">
        <v>118</v>
      </c>
    </row>
    <row r="44" customFormat="false" ht="40.25" hidden="false" customHeight="true" outlineLevel="0" collapsed="false">
      <c r="A44" s="18" t="s">
        <v>119</v>
      </c>
      <c r="B44" s="19" t="s">
        <v>120</v>
      </c>
      <c r="C44" s="20" t="s">
        <v>12</v>
      </c>
      <c r="D44" s="21" t="n">
        <v>32.4</v>
      </c>
      <c r="E44" s="20"/>
      <c r="F44" s="21"/>
      <c r="G44" s="22" t="n">
        <f aca="false">ROUND(D44*F44,2)</f>
        <v>0</v>
      </c>
      <c r="ZY44" s="1" t="s">
        <v>13</v>
      </c>
      <c r="ZZ44" s="16" t="s">
        <v>121</v>
      </c>
    </row>
    <row r="45" customFormat="false" ht="40.25" hidden="false" customHeight="true" outlineLevel="0" collapsed="false">
      <c r="A45" s="18" t="s">
        <v>122</v>
      </c>
      <c r="B45" s="19" t="s">
        <v>84</v>
      </c>
      <c r="C45" s="20" t="s">
        <v>12</v>
      </c>
      <c r="D45" s="21" t="n">
        <v>32.4</v>
      </c>
      <c r="E45" s="20"/>
      <c r="F45" s="21"/>
      <c r="G45" s="22" t="n">
        <f aca="false">ROUND(D45*F45,2)</f>
        <v>0</v>
      </c>
      <c r="ZY45" s="1" t="s">
        <v>13</v>
      </c>
      <c r="ZZ45" s="16" t="s">
        <v>123</v>
      </c>
    </row>
    <row r="46" customFormat="false" ht="40.25" hidden="false" customHeight="true" outlineLevel="0" collapsed="false">
      <c r="A46" s="18" t="s">
        <v>124</v>
      </c>
      <c r="B46" s="19" t="s">
        <v>90</v>
      </c>
      <c r="C46" s="20" t="s">
        <v>12</v>
      </c>
      <c r="D46" s="21" t="n">
        <v>32.4</v>
      </c>
      <c r="E46" s="20"/>
      <c r="F46" s="21"/>
      <c r="G46" s="22" t="n">
        <f aca="false">ROUND(D46*F46,2)</f>
        <v>0</v>
      </c>
      <c r="ZY46" s="1" t="s">
        <v>13</v>
      </c>
      <c r="ZZ46" s="16" t="s">
        <v>125</v>
      </c>
    </row>
    <row r="47" customFormat="false" ht="40.25" hidden="false" customHeight="true" outlineLevel="0" collapsed="false">
      <c r="A47" s="18" t="s">
        <v>126</v>
      </c>
      <c r="B47" s="19" t="s">
        <v>87</v>
      </c>
      <c r="C47" s="20" t="s">
        <v>12</v>
      </c>
      <c r="D47" s="21" t="n">
        <v>32.4</v>
      </c>
      <c r="E47" s="20"/>
      <c r="F47" s="21"/>
      <c r="G47" s="22" t="n">
        <f aca="false">ROUND(D47*F47,2)</f>
        <v>0</v>
      </c>
      <c r="ZY47" s="1" t="s">
        <v>13</v>
      </c>
      <c r="ZZ47" s="16" t="s">
        <v>127</v>
      </c>
    </row>
    <row r="48" customFormat="false" ht="40.25" hidden="false" customHeight="true" outlineLevel="0" collapsed="false">
      <c r="A48" s="18" t="s">
        <v>128</v>
      </c>
      <c r="B48" s="19" t="s">
        <v>93</v>
      </c>
      <c r="C48" s="20" t="s">
        <v>12</v>
      </c>
      <c r="D48" s="21" t="n">
        <v>32.4</v>
      </c>
      <c r="E48" s="20"/>
      <c r="F48" s="21"/>
      <c r="G48" s="22" t="n">
        <f aca="false">ROUND(D48*F48,2)</f>
        <v>0</v>
      </c>
      <c r="ZY48" s="1" t="s">
        <v>13</v>
      </c>
      <c r="ZZ48" s="16" t="s">
        <v>129</v>
      </c>
    </row>
    <row r="49" customFormat="false" ht="40.25" hidden="false" customHeight="true" outlineLevel="0" collapsed="false">
      <c r="A49" s="18" t="s">
        <v>130</v>
      </c>
      <c r="B49" s="19" t="s">
        <v>100</v>
      </c>
      <c r="C49" s="20" t="s">
        <v>97</v>
      </c>
      <c r="D49" s="21" t="n">
        <v>5.11</v>
      </c>
      <c r="E49" s="20"/>
      <c r="F49" s="21"/>
      <c r="G49" s="22" t="n">
        <f aca="false">ROUND(D49*F49,2)</f>
        <v>0</v>
      </c>
      <c r="ZY49" s="1" t="s">
        <v>13</v>
      </c>
      <c r="ZZ49" s="16" t="s">
        <v>131</v>
      </c>
    </row>
    <row r="50" customFormat="false" ht="40.25" hidden="false" customHeight="true" outlineLevel="0" collapsed="false">
      <c r="A50" s="18" t="s">
        <v>132</v>
      </c>
      <c r="B50" s="19" t="s">
        <v>103</v>
      </c>
      <c r="C50" s="20" t="s">
        <v>97</v>
      </c>
      <c r="D50" s="21" t="n">
        <v>12.32</v>
      </c>
      <c r="E50" s="20"/>
      <c r="F50" s="21"/>
      <c r="G50" s="22" t="n">
        <f aca="false">ROUND(D50*F50,2)</f>
        <v>0</v>
      </c>
      <c r="ZY50" s="1" t="s">
        <v>13</v>
      </c>
      <c r="ZZ50" s="16" t="s">
        <v>133</v>
      </c>
    </row>
    <row r="51" customFormat="false" ht="40.25" hidden="false" customHeight="true" outlineLevel="0" collapsed="false">
      <c r="A51" s="12" t="s">
        <v>134</v>
      </c>
      <c r="B51" s="17" t="s">
        <v>135</v>
      </c>
      <c r="C51" s="14"/>
      <c r="D51" s="14"/>
      <c r="E51" s="14"/>
      <c r="F51" s="14"/>
      <c r="G51" s="15"/>
      <c r="ZY51" s="1" t="s">
        <v>9</v>
      </c>
      <c r="ZZ51" s="16"/>
    </row>
    <row r="52" customFormat="false" ht="40.25" hidden="false" customHeight="true" outlineLevel="0" collapsed="false">
      <c r="A52" s="18" t="s">
        <v>136</v>
      </c>
      <c r="B52" s="19" t="s">
        <v>137</v>
      </c>
      <c r="C52" s="20" t="s">
        <v>138</v>
      </c>
      <c r="D52" s="23" t="n">
        <v>2</v>
      </c>
      <c r="E52" s="20"/>
      <c r="F52" s="21"/>
      <c r="G52" s="22" t="n">
        <f aca="false">ROUND(D52*F52,2)</f>
        <v>0</v>
      </c>
      <c r="ZY52" s="1" t="s">
        <v>13</v>
      </c>
      <c r="ZZ52" s="16" t="s">
        <v>139</v>
      </c>
    </row>
    <row r="53" customFormat="false" ht="40.25" hidden="false" customHeight="true" outlineLevel="0" collapsed="false">
      <c r="A53" s="18" t="s">
        <v>140</v>
      </c>
      <c r="B53" s="19" t="s">
        <v>141</v>
      </c>
      <c r="C53" s="20"/>
      <c r="D53" s="23" t="n">
        <v>2</v>
      </c>
      <c r="E53" s="20"/>
      <c r="F53" s="21"/>
      <c r="G53" s="22" t="n">
        <f aca="false">ROUND(D53*F53,2)</f>
        <v>0</v>
      </c>
      <c r="ZY53" s="1" t="s">
        <v>13</v>
      </c>
      <c r="ZZ53" s="16" t="s">
        <v>142</v>
      </c>
    </row>
    <row r="54" customFormat="false" ht="40.25" hidden="false" customHeight="true" outlineLevel="0" collapsed="false">
      <c r="A54" s="18" t="s">
        <v>143</v>
      </c>
      <c r="B54" s="19" t="s">
        <v>144</v>
      </c>
      <c r="C54" s="20" t="s">
        <v>138</v>
      </c>
      <c r="D54" s="23" t="n">
        <v>9</v>
      </c>
      <c r="E54" s="20"/>
      <c r="F54" s="21"/>
      <c r="G54" s="22" t="n">
        <f aca="false">ROUND(D54*F54,2)</f>
        <v>0</v>
      </c>
      <c r="ZY54" s="1" t="s">
        <v>13</v>
      </c>
      <c r="ZZ54" s="16" t="s">
        <v>145</v>
      </c>
    </row>
    <row r="55" customFormat="false" ht="40.25" hidden="false" customHeight="true" outlineLevel="0" collapsed="false">
      <c r="A55" s="12" t="s">
        <v>146</v>
      </c>
      <c r="B55" s="17" t="s">
        <v>147</v>
      </c>
      <c r="C55" s="14"/>
      <c r="D55" s="14"/>
      <c r="E55" s="14"/>
      <c r="F55" s="14"/>
      <c r="G55" s="15"/>
      <c r="ZY55" s="1" t="s">
        <v>9</v>
      </c>
      <c r="ZZ55" s="16"/>
    </row>
    <row r="56" customFormat="false" ht="40.25" hidden="false" customHeight="true" outlineLevel="0" collapsed="false">
      <c r="A56" s="18" t="s">
        <v>148</v>
      </c>
      <c r="B56" s="19" t="s">
        <v>149</v>
      </c>
      <c r="C56" s="20" t="s">
        <v>41</v>
      </c>
      <c r="D56" s="23" t="n">
        <v>5</v>
      </c>
      <c r="E56" s="20"/>
      <c r="F56" s="21"/>
      <c r="G56" s="22" t="n">
        <f aca="false">ROUND(D56*F56,2)</f>
        <v>0</v>
      </c>
      <c r="ZY56" s="1" t="s">
        <v>13</v>
      </c>
      <c r="ZZ56" s="16" t="s">
        <v>150</v>
      </c>
    </row>
    <row r="57" customFormat="false" ht="40.25" hidden="false" customHeight="true" outlineLevel="0" collapsed="false">
      <c r="A57" s="18" t="s">
        <v>151</v>
      </c>
      <c r="B57" s="19" t="s">
        <v>152</v>
      </c>
      <c r="C57" s="20" t="s">
        <v>41</v>
      </c>
      <c r="D57" s="23" t="n">
        <v>1</v>
      </c>
      <c r="E57" s="20"/>
      <c r="F57" s="21"/>
      <c r="G57" s="22" t="n">
        <f aca="false">ROUND(D57*F57,2)</f>
        <v>0</v>
      </c>
      <c r="ZY57" s="1" t="s">
        <v>13</v>
      </c>
      <c r="ZZ57" s="16" t="s">
        <v>153</v>
      </c>
    </row>
    <row r="58" customFormat="false" ht="40.25" hidden="false" customHeight="true" outlineLevel="0" collapsed="false">
      <c r="A58" s="12" t="s">
        <v>154</v>
      </c>
      <c r="B58" s="17" t="s">
        <v>155</v>
      </c>
      <c r="C58" s="14"/>
      <c r="D58" s="14"/>
      <c r="E58" s="14"/>
      <c r="F58" s="14"/>
      <c r="G58" s="15"/>
      <c r="ZY58" s="1" t="s">
        <v>9</v>
      </c>
      <c r="ZZ58" s="16"/>
    </row>
    <row r="59" customFormat="false" ht="40.25" hidden="false" customHeight="true" outlineLevel="0" collapsed="false">
      <c r="A59" s="18" t="s">
        <v>156</v>
      </c>
      <c r="B59" s="19" t="s">
        <v>157</v>
      </c>
      <c r="C59" s="20" t="s">
        <v>97</v>
      </c>
      <c r="D59" s="21" t="n">
        <v>53.02</v>
      </c>
      <c r="E59" s="20"/>
      <c r="F59" s="21"/>
      <c r="G59" s="22" t="n">
        <f aca="false">ROUND(D59*F59,2)</f>
        <v>0</v>
      </c>
      <c r="ZY59" s="1" t="s">
        <v>13</v>
      </c>
      <c r="ZZ59" s="16" t="s">
        <v>158</v>
      </c>
    </row>
    <row r="60" customFormat="false" ht="40.25" hidden="false" customHeight="true" outlineLevel="0" collapsed="false">
      <c r="A60" s="18" t="s">
        <v>159</v>
      </c>
      <c r="B60" s="19" t="s">
        <v>160</v>
      </c>
      <c r="C60" s="20" t="s">
        <v>97</v>
      </c>
      <c r="D60" s="21" t="n">
        <v>106.03</v>
      </c>
      <c r="E60" s="20"/>
      <c r="F60" s="21"/>
      <c r="G60" s="22" t="n">
        <f aca="false">ROUND(D60*F60,2)</f>
        <v>0</v>
      </c>
      <c r="ZY60" s="1" t="s">
        <v>13</v>
      </c>
      <c r="ZZ60" s="16" t="s">
        <v>161</v>
      </c>
    </row>
    <row r="61" customFormat="false" ht="40.25" hidden="false" customHeight="true" outlineLevel="0" collapsed="false">
      <c r="A61" s="12" t="s">
        <v>162</v>
      </c>
      <c r="B61" s="17" t="s">
        <v>163</v>
      </c>
      <c r="C61" s="14"/>
      <c r="D61" s="14"/>
      <c r="E61" s="14"/>
      <c r="F61" s="14"/>
      <c r="G61" s="15"/>
      <c r="ZY61" s="1" t="s">
        <v>9</v>
      </c>
      <c r="ZZ61" s="16"/>
    </row>
    <row r="62" customFormat="false" ht="40.25" hidden="false" customHeight="true" outlineLevel="0" collapsed="false">
      <c r="A62" s="18" t="s">
        <v>164</v>
      </c>
      <c r="B62" s="19" t="s">
        <v>165</v>
      </c>
      <c r="C62" s="20" t="s">
        <v>97</v>
      </c>
      <c r="D62" s="21" t="n">
        <v>31.23</v>
      </c>
      <c r="E62" s="20"/>
      <c r="F62" s="21"/>
      <c r="G62" s="22" t="n">
        <f aca="false">ROUND(D62*F62,2)</f>
        <v>0</v>
      </c>
      <c r="ZY62" s="1" t="s">
        <v>13</v>
      </c>
      <c r="ZZ62" s="16" t="s">
        <v>166</v>
      </c>
    </row>
    <row r="63" customFormat="false" ht="40.25" hidden="false" customHeight="true" outlineLevel="0" collapsed="false">
      <c r="A63" s="18" t="s">
        <v>167</v>
      </c>
      <c r="B63" s="19" t="s">
        <v>168</v>
      </c>
      <c r="C63" s="20" t="s">
        <v>97</v>
      </c>
      <c r="D63" s="21" t="n">
        <v>28.63</v>
      </c>
      <c r="E63" s="20"/>
      <c r="F63" s="21"/>
      <c r="G63" s="22" t="n">
        <f aca="false">ROUND(D63*F63,2)</f>
        <v>0</v>
      </c>
      <c r="ZY63" s="1" t="s">
        <v>13</v>
      </c>
      <c r="ZZ63" s="16" t="s">
        <v>169</v>
      </c>
    </row>
    <row r="64" customFormat="false" ht="40.25" hidden="false" customHeight="true" outlineLevel="0" collapsed="false">
      <c r="A64" s="18" t="s">
        <v>170</v>
      </c>
      <c r="B64" s="19" t="s">
        <v>171</v>
      </c>
      <c r="C64" s="20" t="s">
        <v>97</v>
      </c>
      <c r="D64" s="21" t="n">
        <v>13.14</v>
      </c>
      <c r="E64" s="20"/>
      <c r="F64" s="21"/>
      <c r="G64" s="22" t="n">
        <f aca="false">ROUND(D64*F64,2)</f>
        <v>0</v>
      </c>
      <c r="ZY64" s="1" t="s">
        <v>13</v>
      </c>
      <c r="ZZ64" s="16" t="s">
        <v>172</v>
      </c>
    </row>
    <row r="65" customFormat="false" ht="40.25" hidden="false" customHeight="true" outlineLevel="0" collapsed="false">
      <c r="A65" s="18" t="s">
        <v>173</v>
      </c>
      <c r="B65" s="19" t="s">
        <v>174</v>
      </c>
      <c r="C65" s="20" t="s">
        <v>97</v>
      </c>
      <c r="D65" s="21" t="n">
        <v>32.47</v>
      </c>
      <c r="E65" s="20"/>
      <c r="F65" s="21"/>
      <c r="G65" s="22" t="n">
        <f aca="false">ROUND(D65*F65,2)</f>
        <v>0</v>
      </c>
      <c r="ZY65" s="1" t="s">
        <v>13</v>
      </c>
      <c r="ZZ65" s="16" t="s">
        <v>175</v>
      </c>
    </row>
    <row r="66" customFormat="false" ht="40.25" hidden="false" customHeight="true" outlineLevel="0" collapsed="false">
      <c r="A66" s="18" t="s">
        <v>176</v>
      </c>
      <c r="B66" s="19" t="s">
        <v>177</v>
      </c>
      <c r="C66" s="20" t="s">
        <v>41</v>
      </c>
      <c r="D66" s="23" t="n">
        <v>5</v>
      </c>
      <c r="E66" s="20"/>
      <c r="F66" s="21"/>
      <c r="G66" s="22" t="n">
        <f aca="false">ROUND(D66*F66,2)</f>
        <v>0</v>
      </c>
      <c r="ZY66" s="1" t="s">
        <v>13</v>
      </c>
      <c r="ZZ66" s="16" t="s">
        <v>178</v>
      </c>
    </row>
    <row r="67" customFormat="false" ht="40.25" hidden="false" customHeight="true" outlineLevel="0" collapsed="false">
      <c r="A67" s="12" t="s">
        <v>179</v>
      </c>
      <c r="B67" s="17" t="s">
        <v>180</v>
      </c>
      <c r="C67" s="14"/>
      <c r="D67" s="14"/>
      <c r="E67" s="14"/>
      <c r="F67" s="14"/>
      <c r="G67" s="15"/>
      <c r="ZY67" s="1" t="s">
        <v>9</v>
      </c>
      <c r="ZZ67" s="16"/>
    </row>
    <row r="68" customFormat="false" ht="40.25" hidden="false" customHeight="true" outlineLevel="0" collapsed="false">
      <c r="A68" s="18" t="s">
        <v>181</v>
      </c>
      <c r="B68" s="19" t="s">
        <v>182</v>
      </c>
      <c r="C68" s="20" t="s">
        <v>17</v>
      </c>
      <c r="D68" s="23" t="n">
        <v>1</v>
      </c>
      <c r="E68" s="20"/>
      <c r="F68" s="21"/>
      <c r="G68" s="22" t="n">
        <f aca="false">ROUND(D68*F68,2)</f>
        <v>0</v>
      </c>
      <c r="ZY68" s="1" t="s">
        <v>13</v>
      </c>
      <c r="ZZ68" s="16" t="s">
        <v>183</v>
      </c>
    </row>
    <row r="69" customFormat="false" ht="40.25" hidden="false" customHeight="true" outlineLevel="0" collapsed="false">
      <c r="A69" s="25"/>
      <c r="B69" s="26"/>
      <c r="C69" s="27"/>
      <c r="D69" s="27"/>
      <c r="E69" s="27"/>
      <c r="F69" s="27"/>
      <c r="G69" s="28"/>
    </row>
    <row r="70" customFormat="false" ht="40.25" hidden="false" customHeight="true" outlineLevel="0" collapsed="false">
      <c r="A70" s="29"/>
      <c r="B70" s="29"/>
      <c r="C70" s="29"/>
      <c r="D70" s="29"/>
      <c r="E70" s="29"/>
      <c r="F70" s="29"/>
      <c r="G70" s="29"/>
    </row>
    <row r="71" customFormat="false" ht="40.25" hidden="false" customHeight="true" outlineLevel="0" collapsed="false">
      <c r="B71" s="30" t="s">
        <v>184</v>
      </c>
      <c r="G71" s="31" t="n">
        <f aca="false">SUBTOTAL(109,G4:G69)</f>
        <v>0</v>
      </c>
      <c r="ZY71" s="1" t="s">
        <v>185</v>
      </c>
    </row>
    <row r="72" customFormat="false" ht="40.25" hidden="false" customHeight="true" outlineLevel="0" collapsed="false">
      <c r="A72" s="32" t="n">
        <v>20</v>
      </c>
      <c r="B72" s="30" t="str">
        <f aca="false">CONCATENATE("Montant TVA (",A72,"%)")</f>
        <v>Montant TVA (20%)</v>
      </c>
      <c r="G72" s="31" t="n">
        <f aca="false">(G71*A72)/100</f>
        <v>0</v>
      </c>
      <c r="ZY72" s="1" t="s">
        <v>186</v>
      </c>
    </row>
    <row r="73" customFormat="false" ht="40.25" hidden="false" customHeight="true" outlineLevel="0" collapsed="false">
      <c r="B73" s="30" t="s">
        <v>187</v>
      </c>
      <c r="G73" s="31" t="n">
        <f aca="false">G71+G72</f>
        <v>0</v>
      </c>
      <c r="ZY73" s="1" t="s">
        <v>188</v>
      </c>
    </row>
    <row r="74" customFormat="false" ht="40.25" hidden="false" customHeight="true" outlineLevel="0" collapsed="false">
      <c r="G74" s="31"/>
    </row>
    <row r="75" customFormat="false" ht="40.25" hidden="false" customHeight="true" outlineLevel="0" collapsed="false">
      <c r="G75" s="31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3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2" topLeftCell="C3" activePane="bottomRight" state="frozen"/>
      <selection pane="topLeft" activeCell="A1" activeCellId="0" sqref="A1"/>
      <selection pane="topRight" activeCell="C1" activeCellId="0" sqref="C1"/>
      <selection pane="bottomLeft" activeCell="A3" activeCellId="0" sqref="A3"/>
      <selection pane="bottomRight" activeCell="K6" activeCellId="0" sqref="K6"/>
    </sheetView>
  </sheetViews>
  <sheetFormatPr defaultColWidth="10.71484375" defaultRowHeight="44.7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46.71"/>
    <col collapsed="false" customWidth="true" hidden="false" outlineLevel="0" max="3" min="3" style="1" width="4.71"/>
    <col collapsed="false" customWidth="false" hidden="false" outlineLevel="0" max="6" min="4" style="1" width="10.71"/>
    <col collapsed="false" customWidth="true" hidden="false" outlineLevel="0" max="7" min="7" style="1" width="12.71"/>
    <col collapsed="false" customWidth="false" hidden="false" outlineLevel="0" max="8" min="8" style="1" width="10.71"/>
    <col collapsed="false" customWidth="false" hidden="false" outlineLevel="0" max="16384" min="701" style="1" width="10.71"/>
  </cols>
  <sheetData>
    <row r="1" customFormat="false" ht="44.7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44.75" hidden="false" customHeight="true" outlineLevel="0" collapsed="false">
      <c r="A2" s="3"/>
      <c r="B2" s="4"/>
      <c r="C2" s="5" t="s">
        <v>0</v>
      </c>
      <c r="D2" s="6" t="s">
        <v>1</v>
      </c>
      <c r="E2" s="5" t="s">
        <v>2</v>
      </c>
      <c r="F2" s="6" t="s">
        <v>3</v>
      </c>
      <c r="G2" s="7" t="s">
        <v>4</v>
      </c>
    </row>
    <row r="3" customFormat="false" ht="44.75" hidden="false" customHeight="true" outlineLevel="0" collapsed="false">
      <c r="A3" s="8"/>
      <c r="B3" s="9"/>
      <c r="C3" s="10"/>
      <c r="D3" s="10"/>
      <c r="E3" s="10"/>
      <c r="F3" s="10"/>
      <c r="G3" s="11"/>
    </row>
    <row r="4" customFormat="false" ht="44.75" hidden="false" customHeight="true" outlineLevel="0" collapsed="false">
      <c r="A4" s="12"/>
      <c r="B4" s="13" t="s">
        <v>5</v>
      </c>
      <c r="C4" s="14"/>
      <c r="D4" s="14"/>
      <c r="E4" s="14"/>
      <c r="F4" s="14"/>
      <c r="G4" s="15"/>
      <c r="ZY4" s="1" t="s">
        <v>6</v>
      </c>
      <c r="ZZ4" s="16"/>
    </row>
    <row r="5" customFormat="false" ht="67.15" hidden="false" customHeight="true" outlineLevel="0" collapsed="false">
      <c r="A5" s="12" t="s">
        <v>189</v>
      </c>
      <c r="B5" s="17" t="s">
        <v>190</v>
      </c>
      <c r="C5" s="14"/>
      <c r="D5" s="14"/>
      <c r="E5" s="14"/>
      <c r="F5" s="14"/>
      <c r="G5" s="15"/>
      <c r="ZY5" s="1" t="s">
        <v>9</v>
      </c>
      <c r="ZZ5" s="16"/>
    </row>
    <row r="6" customFormat="false" ht="44.75" hidden="false" customHeight="true" outlineLevel="0" collapsed="false">
      <c r="A6" s="18" t="s">
        <v>191</v>
      </c>
      <c r="B6" s="19" t="s">
        <v>11</v>
      </c>
      <c r="C6" s="20" t="s">
        <v>192</v>
      </c>
      <c r="D6" s="21" t="n">
        <v>1</v>
      </c>
      <c r="E6" s="20"/>
      <c r="F6" s="21"/>
      <c r="G6" s="22" t="n">
        <f aca="false">ROUND(D6*F6,2)</f>
        <v>0</v>
      </c>
      <c r="ZY6" s="1" t="s">
        <v>13</v>
      </c>
      <c r="ZZ6" s="16" t="s">
        <v>193</v>
      </c>
    </row>
    <row r="7" customFormat="false" ht="44.75" hidden="false" customHeight="true" outlineLevel="0" collapsed="false">
      <c r="A7" s="18" t="s">
        <v>194</v>
      </c>
      <c r="B7" s="19" t="s">
        <v>16</v>
      </c>
      <c r="C7" s="20" t="s">
        <v>17</v>
      </c>
      <c r="D7" s="23" t="n">
        <v>1</v>
      </c>
      <c r="E7" s="20"/>
      <c r="F7" s="21"/>
      <c r="G7" s="22" t="n">
        <f aca="false">ROUND(D7*F7,2)</f>
        <v>0</v>
      </c>
      <c r="ZY7" s="1" t="s">
        <v>13</v>
      </c>
      <c r="ZZ7" s="16" t="s">
        <v>195</v>
      </c>
    </row>
    <row r="8" customFormat="false" ht="44.75" hidden="false" customHeight="true" outlineLevel="0" collapsed="false">
      <c r="A8" s="18" t="s">
        <v>196</v>
      </c>
      <c r="B8" s="19" t="s">
        <v>197</v>
      </c>
      <c r="C8" s="20" t="s">
        <v>192</v>
      </c>
      <c r="D8" s="23" t="n">
        <v>1</v>
      </c>
      <c r="E8" s="20"/>
      <c r="F8" s="21"/>
      <c r="G8" s="22" t="n">
        <f aca="false">ROUND(D8*F8,2)</f>
        <v>0</v>
      </c>
      <c r="ZY8" s="1" t="s">
        <v>13</v>
      </c>
      <c r="ZZ8" s="16" t="s">
        <v>198</v>
      </c>
    </row>
    <row r="9" customFormat="false" ht="44.75" hidden="false" customHeight="true" outlineLevel="0" collapsed="false">
      <c r="A9" s="18" t="s">
        <v>199</v>
      </c>
      <c r="B9" s="19" t="s">
        <v>200</v>
      </c>
      <c r="C9" s="20" t="s">
        <v>97</v>
      </c>
      <c r="D9" s="21" t="n">
        <v>199.5</v>
      </c>
      <c r="E9" s="20"/>
      <c r="F9" s="21"/>
      <c r="G9" s="22" t="n">
        <f aca="false">ROUND(D9*F9,2)</f>
        <v>0</v>
      </c>
      <c r="ZY9" s="1" t="s">
        <v>13</v>
      </c>
      <c r="ZZ9" s="16" t="s">
        <v>201</v>
      </c>
    </row>
    <row r="10" customFormat="false" ht="44.75" hidden="false" customHeight="true" outlineLevel="0" collapsed="false">
      <c r="A10" s="18" t="s">
        <v>202</v>
      </c>
      <c r="B10" s="19" t="s">
        <v>203</v>
      </c>
      <c r="C10" s="20" t="s">
        <v>12</v>
      </c>
      <c r="D10" s="21" t="n">
        <v>962.18</v>
      </c>
      <c r="E10" s="20"/>
      <c r="F10" s="21"/>
      <c r="G10" s="22" t="n">
        <f aca="false">ROUND(D10*F10,2)</f>
        <v>0</v>
      </c>
      <c r="ZY10" s="1" t="s">
        <v>13</v>
      </c>
      <c r="ZZ10" s="16" t="s">
        <v>204</v>
      </c>
    </row>
    <row r="11" customFormat="false" ht="44.75" hidden="false" customHeight="true" outlineLevel="0" collapsed="false">
      <c r="A11" s="18" t="s">
        <v>205</v>
      </c>
      <c r="B11" s="19" t="s">
        <v>84</v>
      </c>
      <c r="C11" s="20" t="s">
        <v>12</v>
      </c>
      <c r="D11" s="21" t="n">
        <v>962.18</v>
      </c>
      <c r="E11" s="20"/>
      <c r="F11" s="21"/>
      <c r="G11" s="22" t="n">
        <f aca="false">ROUND(D11*F11,2)</f>
        <v>0</v>
      </c>
      <c r="ZY11" s="1" t="s">
        <v>13</v>
      </c>
      <c r="ZZ11" s="16" t="s">
        <v>206</v>
      </c>
    </row>
    <row r="12" customFormat="false" ht="44.75" hidden="false" customHeight="true" outlineLevel="0" collapsed="false">
      <c r="A12" s="18" t="s">
        <v>207</v>
      </c>
      <c r="B12" s="19" t="s">
        <v>87</v>
      </c>
      <c r="C12" s="20" t="s">
        <v>12</v>
      </c>
      <c r="D12" s="21" t="n">
        <v>962.18</v>
      </c>
      <c r="E12" s="20"/>
      <c r="F12" s="21"/>
      <c r="G12" s="22" t="n">
        <f aca="false">ROUND(D12*F12,2)</f>
        <v>0</v>
      </c>
      <c r="ZY12" s="1" t="s">
        <v>13</v>
      </c>
      <c r="ZZ12" s="16" t="s">
        <v>208</v>
      </c>
    </row>
    <row r="13" customFormat="false" ht="44.75" hidden="false" customHeight="true" outlineLevel="0" collapsed="false">
      <c r="A13" s="18" t="s">
        <v>209</v>
      </c>
      <c r="B13" s="19" t="s">
        <v>90</v>
      </c>
      <c r="C13" s="20" t="s">
        <v>12</v>
      </c>
      <c r="D13" s="21" t="n">
        <v>962.18</v>
      </c>
      <c r="E13" s="20"/>
      <c r="F13" s="21"/>
      <c r="G13" s="22" t="n">
        <f aca="false">ROUND(D13*F13,2)</f>
        <v>0</v>
      </c>
      <c r="ZY13" s="1" t="s">
        <v>13</v>
      </c>
      <c r="ZZ13" s="16" t="s">
        <v>210</v>
      </c>
    </row>
    <row r="14" customFormat="false" ht="44.75" hidden="false" customHeight="true" outlineLevel="0" collapsed="false">
      <c r="A14" s="18" t="s">
        <v>211</v>
      </c>
      <c r="B14" s="19" t="s">
        <v>93</v>
      </c>
      <c r="C14" s="20" t="s">
        <v>12</v>
      </c>
      <c r="D14" s="21" t="n">
        <v>934.15</v>
      </c>
      <c r="E14" s="20"/>
      <c r="F14" s="21"/>
      <c r="G14" s="22" t="n">
        <f aca="false">ROUND(D14*F14,2)</f>
        <v>0</v>
      </c>
      <c r="ZY14" s="1" t="s">
        <v>13</v>
      </c>
      <c r="ZZ14" s="16" t="s">
        <v>212</v>
      </c>
    </row>
    <row r="15" customFormat="false" ht="44.75" hidden="false" customHeight="true" outlineLevel="0" collapsed="false">
      <c r="A15" s="18" t="s">
        <v>213</v>
      </c>
      <c r="B15" s="19" t="s">
        <v>96</v>
      </c>
      <c r="C15" s="20" t="s">
        <v>97</v>
      </c>
      <c r="D15" s="21" t="n">
        <v>161.69</v>
      </c>
      <c r="E15" s="20"/>
      <c r="F15" s="21"/>
      <c r="G15" s="22" t="n">
        <f aca="false">ROUND(D15*F15,2)</f>
        <v>0</v>
      </c>
      <c r="ZY15" s="1" t="s">
        <v>13</v>
      </c>
      <c r="ZZ15" s="16" t="s">
        <v>214</v>
      </c>
    </row>
    <row r="16" customFormat="false" ht="44.75" hidden="false" customHeight="true" outlineLevel="0" collapsed="false">
      <c r="A16" s="18" t="s">
        <v>215</v>
      </c>
      <c r="B16" s="19" t="s">
        <v>216</v>
      </c>
      <c r="C16" s="20" t="s">
        <v>97</v>
      </c>
      <c r="D16" s="21" t="n">
        <v>63.61</v>
      </c>
      <c r="E16" s="20"/>
      <c r="F16" s="21"/>
      <c r="G16" s="22" t="n">
        <f aca="false">ROUND(D16*F16,2)</f>
        <v>0</v>
      </c>
      <c r="ZY16" s="1" t="s">
        <v>13</v>
      </c>
      <c r="ZZ16" s="16" t="s">
        <v>217</v>
      </c>
    </row>
    <row r="17" customFormat="false" ht="44.75" hidden="false" customHeight="true" outlineLevel="0" collapsed="false">
      <c r="A17" s="18" t="s">
        <v>218</v>
      </c>
      <c r="B17" s="19" t="s">
        <v>219</v>
      </c>
      <c r="C17" s="20" t="s">
        <v>97</v>
      </c>
      <c r="D17" s="21" t="n">
        <v>118.5</v>
      </c>
      <c r="E17" s="20"/>
      <c r="F17" s="21"/>
      <c r="G17" s="22" t="n">
        <f aca="false">ROUND(D17*F17,2)</f>
        <v>0</v>
      </c>
      <c r="ZY17" s="1" t="s">
        <v>13</v>
      </c>
      <c r="ZZ17" s="16" t="s">
        <v>220</v>
      </c>
    </row>
    <row r="18" customFormat="false" ht="44.75" hidden="false" customHeight="true" outlineLevel="0" collapsed="false">
      <c r="A18" s="18" t="s">
        <v>221</v>
      </c>
      <c r="B18" s="19" t="s">
        <v>100</v>
      </c>
      <c r="C18" s="20" t="s">
        <v>97</v>
      </c>
      <c r="D18" s="21" t="n">
        <v>60.93</v>
      </c>
      <c r="E18" s="20"/>
      <c r="F18" s="21"/>
      <c r="G18" s="22" t="n">
        <f aca="false">ROUND(D18*F18,2)</f>
        <v>0</v>
      </c>
      <c r="ZY18" s="1" t="s">
        <v>13</v>
      </c>
      <c r="ZZ18" s="16" t="s">
        <v>222</v>
      </c>
    </row>
    <row r="19" customFormat="false" ht="44.75" hidden="false" customHeight="true" outlineLevel="0" collapsed="false">
      <c r="A19" s="18" t="s">
        <v>223</v>
      </c>
      <c r="B19" s="19" t="s">
        <v>103</v>
      </c>
      <c r="C19" s="20" t="s">
        <v>97</v>
      </c>
      <c r="D19" s="21" t="n">
        <v>101.01</v>
      </c>
      <c r="E19" s="20"/>
      <c r="F19" s="21"/>
      <c r="G19" s="22" t="n">
        <f aca="false">ROUND(D19*F19,2)</f>
        <v>0</v>
      </c>
      <c r="ZY19" s="1" t="s">
        <v>13</v>
      </c>
      <c r="ZZ19" s="16" t="s">
        <v>224</v>
      </c>
    </row>
    <row r="20" customFormat="false" ht="44.75" hidden="false" customHeight="true" outlineLevel="0" collapsed="false">
      <c r="A20" s="18" t="s">
        <v>225</v>
      </c>
      <c r="B20" s="19" t="s">
        <v>144</v>
      </c>
      <c r="C20" s="20" t="s">
        <v>138</v>
      </c>
      <c r="D20" s="23" t="n">
        <v>9</v>
      </c>
      <c r="E20" s="20"/>
      <c r="F20" s="21"/>
      <c r="G20" s="22" t="n">
        <f aca="false">ROUND(D20*F20,2)</f>
        <v>0</v>
      </c>
      <c r="ZY20" s="1" t="s">
        <v>13</v>
      </c>
      <c r="ZZ20" s="16" t="s">
        <v>226</v>
      </c>
    </row>
    <row r="21" customFormat="false" ht="44.75" hidden="false" customHeight="true" outlineLevel="0" collapsed="false">
      <c r="A21" s="18" t="s">
        <v>227</v>
      </c>
      <c r="B21" s="19" t="s">
        <v>228</v>
      </c>
      <c r="C21" s="20" t="s">
        <v>41</v>
      </c>
      <c r="D21" s="23" t="n">
        <v>12</v>
      </c>
      <c r="E21" s="20"/>
      <c r="F21" s="21"/>
      <c r="G21" s="22" t="n">
        <f aca="false">ROUND(D21*F21,2)</f>
        <v>0</v>
      </c>
      <c r="ZY21" s="1" t="s">
        <v>13</v>
      </c>
      <c r="ZZ21" s="16" t="s">
        <v>229</v>
      </c>
    </row>
    <row r="22" customFormat="false" ht="44.75" hidden="false" customHeight="true" outlineLevel="0" collapsed="false">
      <c r="A22" s="18" t="s">
        <v>230</v>
      </c>
      <c r="B22" s="19" t="s">
        <v>231</v>
      </c>
      <c r="C22" s="20" t="s">
        <v>41</v>
      </c>
      <c r="D22" s="23" t="n">
        <v>12</v>
      </c>
      <c r="E22" s="20"/>
      <c r="F22" s="21"/>
      <c r="G22" s="22" t="n">
        <f aca="false">ROUND(D22*F22,2)</f>
        <v>0</v>
      </c>
      <c r="ZY22" s="1" t="s">
        <v>13</v>
      </c>
      <c r="ZZ22" s="16" t="s">
        <v>232</v>
      </c>
    </row>
    <row r="23" customFormat="false" ht="44.75" hidden="false" customHeight="true" outlineLevel="0" collapsed="false">
      <c r="A23" s="12" t="s">
        <v>233</v>
      </c>
      <c r="B23" s="33" t="s">
        <v>163</v>
      </c>
      <c r="C23" s="14"/>
      <c r="D23" s="14"/>
      <c r="E23" s="14"/>
      <c r="F23" s="14"/>
      <c r="G23" s="15"/>
      <c r="ZY23" s="1" t="s">
        <v>234</v>
      </c>
      <c r="ZZ23" s="16"/>
    </row>
    <row r="24" customFormat="false" ht="44.75" hidden="false" customHeight="true" outlineLevel="0" collapsed="false">
      <c r="A24" s="18" t="s">
        <v>235</v>
      </c>
      <c r="B24" s="19" t="s">
        <v>171</v>
      </c>
      <c r="C24" s="20" t="s">
        <v>97</v>
      </c>
      <c r="D24" s="21" t="n">
        <v>193.7</v>
      </c>
      <c r="E24" s="20"/>
      <c r="F24" s="21"/>
      <c r="G24" s="22" t="n">
        <f aca="false">ROUND(D24*F24,2)</f>
        <v>0</v>
      </c>
      <c r="ZY24" s="1" t="s">
        <v>13</v>
      </c>
      <c r="ZZ24" s="16" t="s">
        <v>236</v>
      </c>
    </row>
    <row r="25" customFormat="false" ht="44.75" hidden="false" customHeight="true" outlineLevel="0" collapsed="false">
      <c r="A25" s="18" t="s">
        <v>237</v>
      </c>
      <c r="B25" s="19" t="s">
        <v>238</v>
      </c>
      <c r="C25" s="20" t="s">
        <v>138</v>
      </c>
      <c r="D25" s="23" t="n">
        <v>22</v>
      </c>
      <c r="E25" s="20"/>
      <c r="F25" s="21"/>
      <c r="G25" s="22" t="n">
        <f aca="false">ROUND(D25*F25,2)</f>
        <v>0</v>
      </c>
      <c r="ZY25" s="1" t="s">
        <v>13</v>
      </c>
      <c r="ZZ25" s="16" t="s">
        <v>239</v>
      </c>
    </row>
    <row r="26" customFormat="false" ht="44.75" hidden="false" customHeight="true" outlineLevel="0" collapsed="false">
      <c r="A26" s="12" t="s">
        <v>240</v>
      </c>
      <c r="B26" s="33" t="s">
        <v>155</v>
      </c>
      <c r="C26" s="14"/>
      <c r="D26" s="14"/>
      <c r="E26" s="14"/>
      <c r="F26" s="14"/>
      <c r="G26" s="15"/>
      <c r="ZY26" s="1" t="s">
        <v>234</v>
      </c>
      <c r="ZZ26" s="16"/>
    </row>
    <row r="27" customFormat="false" ht="44.75" hidden="false" customHeight="true" outlineLevel="0" collapsed="false">
      <c r="A27" s="18" t="s">
        <v>241</v>
      </c>
      <c r="B27" s="19" t="s">
        <v>157</v>
      </c>
      <c r="C27" s="20" t="s">
        <v>97</v>
      </c>
      <c r="D27" s="21" t="n">
        <v>285.22</v>
      </c>
      <c r="E27" s="20"/>
      <c r="F27" s="21"/>
      <c r="G27" s="22" t="n">
        <f aca="false">ROUND(D27*F27,2)</f>
        <v>0</v>
      </c>
      <c r="ZY27" s="1" t="s">
        <v>13</v>
      </c>
      <c r="ZZ27" s="16" t="s">
        <v>242</v>
      </c>
    </row>
    <row r="28" customFormat="false" ht="44.75" hidden="false" customHeight="true" outlineLevel="0" collapsed="false">
      <c r="A28" s="18" t="s">
        <v>243</v>
      </c>
      <c r="B28" s="19" t="s">
        <v>160</v>
      </c>
      <c r="C28" s="20" t="s">
        <v>97</v>
      </c>
      <c r="D28" s="21" t="n">
        <v>285.22</v>
      </c>
      <c r="E28" s="20"/>
      <c r="F28" s="21"/>
      <c r="G28" s="22" t="n">
        <f aca="false">ROUND(D28*F28,2)</f>
        <v>0</v>
      </c>
      <c r="ZY28" s="1" t="s">
        <v>13</v>
      </c>
      <c r="ZZ28" s="16" t="s">
        <v>244</v>
      </c>
    </row>
    <row r="29" customFormat="false" ht="44.75" hidden="false" customHeight="true" outlineLevel="0" collapsed="false">
      <c r="A29" s="25"/>
      <c r="B29" s="26"/>
      <c r="C29" s="27"/>
      <c r="D29" s="27"/>
      <c r="E29" s="27"/>
      <c r="F29" s="27"/>
      <c r="G29" s="28"/>
    </row>
    <row r="30" customFormat="false" ht="44.75" hidden="false" customHeight="true" outlineLevel="0" collapsed="false">
      <c r="A30" s="29"/>
      <c r="B30" s="29"/>
      <c r="C30" s="29"/>
      <c r="D30" s="29"/>
      <c r="E30" s="29"/>
      <c r="F30" s="29"/>
      <c r="G30" s="29"/>
    </row>
    <row r="31" customFormat="false" ht="44.75" hidden="false" customHeight="true" outlineLevel="0" collapsed="false">
      <c r="B31" s="30" t="s">
        <v>184</v>
      </c>
      <c r="G31" s="31" t="n">
        <f aca="false">SUBTOTAL(109,G4:G29)</f>
        <v>0</v>
      </c>
      <c r="ZY31" s="1" t="s">
        <v>185</v>
      </c>
    </row>
    <row r="32" customFormat="false" ht="44.75" hidden="false" customHeight="true" outlineLevel="0" collapsed="false">
      <c r="A32" s="32" t="n">
        <v>20</v>
      </c>
      <c r="B32" s="30" t="str">
        <f aca="false">CONCATENATE("Montant TVA (",A32,"%)")</f>
        <v>Montant TVA (20%)</v>
      </c>
      <c r="G32" s="31" t="n">
        <f aca="false">(G31*A32)/100</f>
        <v>0</v>
      </c>
      <c r="ZY32" s="1" t="s">
        <v>186</v>
      </c>
    </row>
    <row r="33" customFormat="false" ht="44.75" hidden="false" customHeight="true" outlineLevel="0" collapsed="false">
      <c r="B33" s="30" t="s">
        <v>187</v>
      </c>
      <c r="G33" s="31" t="n">
        <f aca="false">G31+G32</f>
        <v>0</v>
      </c>
      <c r="ZY33" s="1" t="s">
        <v>188</v>
      </c>
    </row>
    <row r="34" customFormat="false" ht="44.75" hidden="false" customHeight="true" outlineLevel="0" collapsed="false">
      <c r="G34" s="31"/>
    </row>
    <row r="35" customFormat="false" ht="44.75" hidden="false" customHeight="true" outlineLevel="0" collapsed="false">
      <c r="G35" s="31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2025-07-29T10:26:02Z</dcterms:created>
  <dc:creator>t.dubiez</dc:creator>
  <dc:description/>
  <dc:language>fr-FR</dc:language>
  <cp:lastModifiedBy>Laurent CHABALIER</cp:lastModifiedBy>
  <dcterms:modified xsi:type="dcterms:W3CDTF">2025-08-01T17:03:07Z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